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 Welch\Documents\1. Common stuff\"/>
    </mc:Choice>
  </mc:AlternateContent>
  <bookViews>
    <workbookView xWindow="13020" yWindow="0" windowWidth="27870" windowHeight="12795" xr2:uid="{D89990EF-789C-4F8E-AD28-B6393937D0FA}"/>
  </bookViews>
  <sheets>
    <sheet name="M+AToAbilit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I225" i="1"/>
  <c r="H225" i="1"/>
  <c r="H197" i="1" l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I196" i="1"/>
  <c r="H196" i="1"/>
  <c r="I195" i="1"/>
  <c r="H195" i="1"/>
  <c r="I194" i="1"/>
  <c r="H194" i="1"/>
  <c r="I193" i="1"/>
  <c r="M18" i="1" s="1"/>
  <c r="H193" i="1"/>
  <c r="L18" i="1" s="1"/>
  <c r="H172" i="1" l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I171" i="1"/>
  <c r="H171" i="1"/>
  <c r="I170" i="1"/>
  <c r="H170" i="1"/>
  <c r="I169" i="1"/>
  <c r="M17" i="1" s="1"/>
  <c r="H169" i="1"/>
  <c r="L17" i="1" s="1"/>
  <c r="I168" i="1" l="1"/>
  <c r="H168" i="1"/>
  <c r="I167" i="1"/>
  <c r="H167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I141" i="1"/>
  <c r="H141" i="1"/>
  <c r="I140" i="1"/>
  <c r="H140" i="1"/>
  <c r="I139" i="1"/>
  <c r="H139" i="1"/>
  <c r="I138" i="1"/>
  <c r="H138" i="1"/>
  <c r="I137" i="1"/>
  <c r="H137" i="1"/>
  <c r="L16" i="1" l="1"/>
  <c r="M16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L15" i="1" l="1"/>
  <c r="M15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I112" i="1"/>
  <c r="M14" i="1" s="1"/>
  <c r="H112" i="1"/>
  <c r="I111" i="1"/>
  <c r="H111" i="1"/>
  <c r="L14" i="1" l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L13" i="1" l="1"/>
  <c r="M13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I2" i="1"/>
  <c r="H2" i="1"/>
  <c r="L11" i="1" l="1"/>
  <c r="L10" i="1"/>
  <c r="L9" i="1"/>
  <c r="M12" i="1"/>
  <c r="M9" i="1"/>
  <c r="L12" i="1"/>
  <c r="M11" i="1"/>
  <c r="M10" i="1"/>
  <c r="L2" i="1"/>
  <c r="K2" i="1"/>
  <c r="O2" i="1" l="1"/>
  <c r="O5" i="1"/>
  <c r="N2" i="1"/>
  <c r="N5" i="1"/>
  <c r="P5" i="1" l="1"/>
  <c r="P2" i="1"/>
</calcChain>
</file>

<file path=xl/sharedStrings.xml><?xml version="1.0" encoding="utf-8"?>
<sst xmlns="http://schemas.openxmlformats.org/spreadsheetml/2006/main" count="481" uniqueCount="270">
  <si>
    <t>Win Price</t>
  </si>
  <si>
    <t>Place Price</t>
  </si>
  <si>
    <t>Win +/-</t>
  </si>
  <si>
    <t>Place +/1</t>
  </si>
  <si>
    <t>Win Profi</t>
  </si>
  <si>
    <t>Place Profit</t>
  </si>
  <si>
    <t>80/20</t>
  </si>
  <si>
    <t>Molineaux</t>
  </si>
  <si>
    <t>WINCANTON</t>
  </si>
  <si>
    <t>Something Lucky</t>
  </si>
  <si>
    <t>SOUTHWELL (A.W)</t>
  </si>
  <si>
    <t>Spice Girl</t>
  </si>
  <si>
    <t>TOWCESTER</t>
  </si>
  <si>
    <t>The Lock Master</t>
  </si>
  <si>
    <t>The Game Is A Foot</t>
  </si>
  <si>
    <t>Drops Of Jupitor</t>
  </si>
  <si>
    <t>Magical Man</t>
  </si>
  <si>
    <t>Captain Cattistock</t>
  </si>
  <si>
    <t>Magic Pulse</t>
  </si>
  <si>
    <t>Dr Des</t>
  </si>
  <si>
    <t>Ballinvarrig</t>
  </si>
  <si>
    <t>Maraakib</t>
  </si>
  <si>
    <t>Pembroke House</t>
  </si>
  <si>
    <t>Majestic Moon</t>
  </si>
  <si>
    <t>Goodnight Charlie</t>
  </si>
  <si>
    <t>Hideaway Vic</t>
  </si>
  <si>
    <t>Barnay</t>
  </si>
  <si>
    <t>KEMPTON (A.W)</t>
  </si>
  <si>
    <t>Very Honest</t>
  </si>
  <si>
    <t>Graceful James</t>
  </si>
  <si>
    <t>Fiftyshadesofgrey</t>
  </si>
  <si>
    <t>Night Generation</t>
  </si>
  <si>
    <t>Marley Firth</t>
  </si>
  <si>
    <t>CHEPSTOW</t>
  </si>
  <si>
    <t>Assanilka</t>
  </si>
  <si>
    <t>LINGFIELD (A.W)</t>
  </si>
  <si>
    <t>Souriyan</t>
  </si>
  <si>
    <t>Sam's Gunner</t>
  </si>
  <si>
    <t>CATTERICK</t>
  </si>
  <si>
    <t>Outer Space</t>
  </si>
  <si>
    <t>Bill And Barn</t>
  </si>
  <si>
    <t>Oak Vintage</t>
  </si>
  <si>
    <t>Sociologist</t>
  </si>
  <si>
    <t>Bredon Hill Lad</t>
  </si>
  <si>
    <t>Planet Nine</t>
  </si>
  <si>
    <t>Watersmeet</t>
  </si>
  <si>
    <t>Billy Hicks</t>
  </si>
  <si>
    <t>Milly Baloo</t>
  </si>
  <si>
    <t>Nomorecalls</t>
  </si>
  <si>
    <t>Paddy The Oscar</t>
  </si>
  <si>
    <t>Tommy The Rascal</t>
  </si>
  <si>
    <t>Dutch Uncle</t>
  </si>
  <si>
    <t>Kateson</t>
  </si>
  <si>
    <t>Derrynane</t>
  </si>
  <si>
    <t>Top Offer</t>
  </si>
  <si>
    <t>WOLVERHAMPTON (A.W)</t>
  </si>
  <si>
    <t>Suegioo</t>
  </si>
  <si>
    <t>Captain Swift</t>
  </si>
  <si>
    <t>Oi The Clubb Oi'S</t>
  </si>
  <si>
    <t>Ixelles Diamond</t>
  </si>
  <si>
    <t>Light From Mars</t>
  </si>
  <si>
    <t>Joey's Destiny</t>
  </si>
  <si>
    <t>Ainchea</t>
  </si>
  <si>
    <t>SANDOWN</t>
  </si>
  <si>
    <t>Felisa</t>
  </si>
  <si>
    <t>Tokaramore</t>
  </si>
  <si>
    <t>MUSSELBURGH</t>
  </si>
  <si>
    <t>Shambra</t>
  </si>
  <si>
    <t>WETHERBY</t>
  </si>
  <si>
    <t>Gino Trail</t>
  </si>
  <si>
    <t>Retrieve</t>
  </si>
  <si>
    <t>Alzammaar</t>
  </si>
  <si>
    <t>Special Catch</t>
  </si>
  <si>
    <t>Caspian Prince</t>
  </si>
  <si>
    <t>Sir Chauvelin</t>
  </si>
  <si>
    <t>Robin Waters</t>
  </si>
  <si>
    <t>Terrefort</t>
  </si>
  <si>
    <t>George Dryden</t>
  </si>
  <si>
    <t>Ballyoptic</t>
  </si>
  <si>
    <t>Solar Impulse</t>
  </si>
  <si>
    <t>Beat That</t>
  </si>
  <si>
    <t>Elbereth</t>
  </si>
  <si>
    <t>Dancing Shadow</t>
  </si>
  <si>
    <t>Red Rising</t>
  </si>
  <si>
    <t>Loose Chips</t>
  </si>
  <si>
    <t>Aiya</t>
  </si>
  <si>
    <t>Morning With Ivan</t>
  </si>
  <si>
    <t>Landin</t>
  </si>
  <si>
    <t>American Gigolo</t>
  </si>
  <si>
    <t>Wor Verge</t>
  </si>
  <si>
    <t>Only Ten Per Cent</t>
  </si>
  <si>
    <t>Ripp Orf</t>
  </si>
  <si>
    <t>Bezos</t>
  </si>
  <si>
    <t>Motown Mick</t>
  </si>
  <si>
    <t>Humbert</t>
  </si>
  <si>
    <t>Kaths Legacy</t>
  </si>
  <si>
    <t>Cousin Oscar</t>
  </si>
  <si>
    <t>Sizing Tara</t>
  </si>
  <si>
    <t>TAUNTON</t>
  </si>
  <si>
    <t>We Have A Dream</t>
  </si>
  <si>
    <t>Groundunderrepair</t>
  </si>
  <si>
    <t>Beyond The Clouds</t>
  </si>
  <si>
    <t>Vocaliser</t>
  </si>
  <si>
    <t>Present Man</t>
  </si>
  <si>
    <t>Friday Night Light</t>
  </si>
  <si>
    <t>Stamp Your Feet</t>
  </si>
  <si>
    <t>Royalraise</t>
  </si>
  <si>
    <t>General Mahler</t>
  </si>
  <si>
    <t>Mr Lando</t>
  </si>
  <si>
    <t>Chanceanotherfive</t>
  </si>
  <si>
    <t>Tactical Manoeuvre</t>
  </si>
  <si>
    <t>£5 Win</t>
  </si>
  <si>
    <t>£5 Place</t>
  </si>
  <si>
    <t>Get On The Yager</t>
  </si>
  <si>
    <t>SOUTHWELL</t>
  </si>
  <si>
    <t>Yourholidayisover</t>
  </si>
  <si>
    <t>The Young Master</t>
  </si>
  <si>
    <t>NEWCASTLE</t>
  </si>
  <si>
    <t>Boreham Bill</t>
  </si>
  <si>
    <t>Cadore</t>
  </si>
  <si>
    <t>Ashkoul</t>
  </si>
  <si>
    <t>Rosquero</t>
  </si>
  <si>
    <t>Reckless Behavior</t>
  </si>
  <si>
    <t>Absolutely Dylan</t>
  </si>
  <si>
    <t>Miss Fleming</t>
  </si>
  <si>
    <t>Broughtons Fancy</t>
  </si>
  <si>
    <t>Rising Sunshine</t>
  </si>
  <si>
    <t>Mehdi</t>
  </si>
  <si>
    <t>Gabrial</t>
  </si>
  <si>
    <t>Indian Red</t>
  </si>
  <si>
    <t>Jackfinbar</t>
  </si>
  <si>
    <t>Nampara</t>
  </si>
  <si>
    <t>Red Stripes</t>
  </si>
  <si>
    <t>Archimedes</t>
  </si>
  <si>
    <t>Basford Ben</t>
  </si>
  <si>
    <t>Date</t>
  </si>
  <si>
    <t>Win Profit</t>
  </si>
  <si>
    <t>Love Rat</t>
  </si>
  <si>
    <t>Oistrakh Le Noir</t>
  </si>
  <si>
    <t>MARKET RASEN</t>
  </si>
  <si>
    <t>Plansina</t>
  </si>
  <si>
    <t>Flemerina</t>
  </si>
  <si>
    <t>Helen Sherbet</t>
  </si>
  <si>
    <t>Dans Le Vent</t>
  </si>
  <si>
    <t>Bogart</t>
  </si>
  <si>
    <t>Towering</t>
  </si>
  <si>
    <t>Minella Tweet</t>
  </si>
  <si>
    <t>Jack Blane</t>
  </si>
  <si>
    <t>Toby Lerone</t>
  </si>
  <si>
    <t>Star Ascending</t>
  </si>
  <si>
    <t>Tasaaboq</t>
  </si>
  <si>
    <t>CHELMSFORD (A.W)</t>
  </si>
  <si>
    <t>Mighty Zip</t>
  </si>
  <si>
    <t>Volturnus</t>
  </si>
  <si>
    <t>Excellent George</t>
  </si>
  <si>
    <t>Trotter</t>
  </si>
  <si>
    <t>Willyegolassiego</t>
  </si>
  <si>
    <t>Madame Jo Jo</t>
  </si>
  <si>
    <t>Critical Thinking</t>
  </si>
  <si>
    <t>Dukes Meadow</t>
  </si>
  <si>
    <t>Barracuda Boy</t>
  </si>
  <si>
    <t>Th'air</t>
  </si>
  <si>
    <t>Argyle</t>
  </si>
  <si>
    <t>Abbreviate</t>
  </si>
  <si>
    <t>Court Affairs</t>
  </si>
  <si>
    <t>Powerful Symbol</t>
  </si>
  <si>
    <t>Buthelezi</t>
  </si>
  <si>
    <t>Equus Secretus</t>
  </si>
  <si>
    <t>Skipping On</t>
  </si>
  <si>
    <t>Paddyplex</t>
  </si>
  <si>
    <t>Dell Arca</t>
  </si>
  <si>
    <t>Fairy Pol</t>
  </si>
  <si>
    <t>Paisley Park</t>
  </si>
  <si>
    <t>Polar Forest</t>
  </si>
  <si>
    <t>Ratify</t>
  </si>
  <si>
    <t>Tommy Rapper</t>
  </si>
  <si>
    <t>Nautical Nitwit</t>
  </si>
  <si>
    <t>Bollihope</t>
  </si>
  <si>
    <t>Braw Angus</t>
  </si>
  <si>
    <t>Dontminddboys</t>
  </si>
  <si>
    <t>And The New</t>
  </si>
  <si>
    <t>Perceived</t>
  </si>
  <si>
    <t>Sparkling Dawn</t>
  </si>
  <si>
    <t>Hartside</t>
  </si>
  <si>
    <t>Symbolic Star</t>
  </si>
  <si>
    <t>Canufeelthelove</t>
  </si>
  <si>
    <t>Dors Law</t>
  </si>
  <si>
    <t>Global Angel</t>
  </si>
  <si>
    <t>Fareeq</t>
  </si>
  <si>
    <t>Billyoakes</t>
  </si>
  <si>
    <t>Intransigent</t>
  </si>
  <si>
    <t>Angel Of The South</t>
  </si>
  <si>
    <t>Samphire Coast</t>
  </si>
  <si>
    <t>HUNTINGDON</t>
  </si>
  <si>
    <t>DONCASTER</t>
  </si>
  <si>
    <t>NEWCASTLE (A.W)</t>
  </si>
  <si>
    <t>Shining Romeo</t>
  </si>
  <si>
    <t>KEMPTON</t>
  </si>
  <si>
    <t>Nice Shot</t>
  </si>
  <si>
    <t>The Nipper</t>
  </si>
  <si>
    <t>BANGOR-ON-DEE</t>
  </si>
  <si>
    <t>Ok Corral</t>
  </si>
  <si>
    <t>Soaring Spirits</t>
  </si>
  <si>
    <t>Rigadin De Beauchene</t>
  </si>
  <si>
    <t>Max Ward</t>
  </si>
  <si>
    <t>The Kings Steed</t>
  </si>
  <si>
    <t>Right Of Reply</t>
  </si>
  <si>
    <t>Bertie Barnes</t>
  </si>
  <si>
    <t>Courier</t>
  </si>
  <si>
    <t>Knockrobin</t>
  </si>
  <si>
    <t>Brandon Hill</t>
  </si>
  <si>
    <t>Shamrokh</t>
  </si>
  <si>
    <t>Grania OMalley</t>
  </si>
  <si>
    <t>Commanche Red</t>
  </si>
  <si>
    <t>Red Alert</t>
  </si>
  <si>
    <t>Balli Martine</t>
  </si>
  <si>
    <t>Luv U Whatever</t>
  </si>
  <si>
    <t>Harambe</t>
  </si>
  <si>
    <t>Lord Caprio</t>
  </si>
  <si>
    <t>Heavens Guest</t>
  </si>
  <si>
    <t>Kiwi Bay</t>
  </si>
  <si>
    <t>Coastal Drive</t>
  </si>
  <si>
    <t>Hawatif</t>
  </si>
  <si>
    <t>Whatswrongwithyou</t>
  </si>
  <si>
    <t>NEWBURY</t>
  </si>
  <si>
    <t>Lerichi Belle</t>
  </si>
  <si>
    <t>UTTOXETER</t>
  </si>
  <si>
    <t>Rio Quinto</t>
  </si>
  <si>
    <t>WARWICK</t>
  </si>
  <si>
    <t>No More Thrills</t>
  </si>
  <si>
    <t>Indian Stream</t>
  </si>
  <si>
    <t>Fort Jefferson</t>
  </si>
  <si>
    <t>Lamanver Odyssey</t>
  </si>
  <si>
    <t>Sir Hector</t>
  </si>
  <si>
    <t>Grove Silver</t>
  </si>
  <si>
    <t>North Hill Harvey</t>
  </si>
  <si>
    <t>Leader Writer</t>
  </si>
  <si>
    <t>Transient Bay</t>
  </si>
  <si>
    <t>Pressurize</t>
  </si>
  <si>
    <t>Ravenous</t>
  </si>
  <si>
    <t>Charli Parcs</t>
  </si>
  <si>
    <t>Game On</t>
  </si>
  <si>
    <t>Flashjack</t>
  </si>
  <si>
    <t>Helvetian</t>
  </si>
  <si>
    <t>Ibis Du Rheu</t>
  </si>
  <si>
    <t>Hopes Wishes</t>
  </si>
  <si>
    <t>Deeds Not Words</t>
  </si>
  <si>
    <t>Morning Vicar</t>
  </si>
  <si>
    <t>Beau Bay</t>
  </si>
  <si>
    <t>Vado Forte</t>
  </si>
  <si>
    <t>Dose</t>
  </si>
  <si>
    <t>Kadrizzi</t>
  </si>
  <si>
    <t>Zapateado</t>
  </si>
  <si>
    <t>Pilgrim Soul</t>
  </si>
  <si>
    <t>Kimberella</t>
  </si>
  <si>
    <t>Itlaaq</t>
  </si>
  <si>
    <t>Captain Revelation</t>
  </si>
  <si>
    <t>Just Dont Ask</t>
  </si>
  <si>
    <t>AYR</t>
  </si>
  <si>
    <t>Golden Sunrise</t>
  </si>
  <si>
    <t>EXETER</t>
  </si>
  <si>
    <t>Mercenaire</t>
  </si>
  <si>
    <t>Grand Morning</t>
  </si>
  <si>
    <t>Solomn Grundy</t>
  </si>
  <si>
    <t>Harry Topper</t>
  </si>
  <si>
    <t>Elegant Escape</t>
  </si>
  <si>
    <t>Finaghy Ayr</t>
  </si>
  <si>
    <t>Le Rocher</t>
  </si>
  <si>
    <t>Rivabodiva</t>
  </si>
  <si>
    <t>Time To Move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</si>
</sst>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0.00_ ;[Red]\-0.00\ "/>
    <numFmt numFmtId="165" formatCode="dd\ mmm\ yyyy\ hh:mm:ss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8" fontId="1" fillId="0" borderId="0" xfId="0" applyNumberFormat="1" applyFont="1"/>
    <xf numFmtId="0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8" fontId="2" fillId="0" borderId="0" xfId="0" applyNumberFormat="1" applyFont="1"/>
    <xf numFmtId="0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" fontId="2" fillId="0" borderId="0" xfId="0" applyNumberFormat="1" applyFont="1"/>
    <xf numFmtId="0" fontId="4" fillId="0" borderId="0" xfId="0" applyFont="1"/>
    <xf numFmtId="8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D231-CAB7-4F51-8F08-3D016E0DC513}">
  <dimension ref="A1:P235"/>
  <sheetViews>
    <sheetView tabSelected="1" workbookViewId="0">
      <selection activeCell="M25" sqref="M25"/>
    </sheetView>
  </sheetViews>
  <sheetFormatPr defaultRowHeight="15" x14ac:dyDescent="0.25"/>
  <cols>
    <col min="1" max="1" width="9.140625" style="2"/>
    <col min="2" max="2" width="20.5703125" customWidth="1"/>
    <col min="3" max="3" width="21.85546875" customWidth="1"/>
    <col min="4" max="4" width="21.42578125" customWidth="1"/>
    <col min="5" max="9" width="9.140625" style="7"/>
    <col min="10" max="15" width="9.140625" style="2"/>
  </cols>
  <sheetData>
    <row r="1" spans="1:16" x14ac:dyDescent="0.25">
      <c r="B1" s="1"/>
      <c r="C1" s="2"/>
      <c r="D1" s="2"/>
      <c r="E1" s="3" t="s">
        <v>0</v>
      </c>
      <c r="F1" s="3" t="s">
        <v>1</v>
      </c>
      <c r="G1" s="3"/>
      <c r="H1" s="3" t="s">
        <v>2</v>
      </c>
      <c r="I1" s="3" t="s">
        <v>3</v>
      </c>
      <c r="K1" s="1" t="s">
        <v>4</v>
      </c>
      <c r="L1" s="1" t="s">
        <v>5</v>
      </c>
      <c r="N1" s="4" t="s">
        <v>6</v>
      </c>
      <c r="O1" s="4" t="s">
        <v>6</v>
      </c>
      <c r="P1" s="2"/>
    </row>
    <row r="2" spans="1:16" x14ac:dyDescent="0.25">
      <c r="A2" s="12">
        <v>43132</v>
      </c>
      <c r="B2" s="5" t="s">
        <v>7</v>
      </c>
      <c r="C2" s="6">
        <v>43132.555555555598</v>
      </c>
      <c r="D2" s="5" t="s">
        <v>8</v>
      </c>
      <c r="E2" s="7">
        <v>1.99</v>
      </c>
      <c r="F2" s="7">
        <v>1.44</v>
      </c>
      <c r="H2" s="7">
        <f>IF(E2&gt;0,(E2-1)*0.95,-1)</f>
        <v>0.9405</v>
      </c>
      <c r="I2" s="7">
        <f>IF(F2&gt;0,(F2-1)*0.95,-1)</f>
        <v>0.41799999999999993</v>
      </c>
      <c r="K2" s="7">
        <f>SUM(H2:H998)</f>
        <v>34.301500000000004</v>
      </c>
      <c r="L2" s="7">
        <f>SUM(I2:I998)</f>
        <v>12.11</v>
      </c>
      <c r="N2" s="8">
        <f>K2*2</f>
        <v>68.603000000000009</v>
      </c>
      <c r="O2" s="8">
        <f>L2*8</f>
        <v>96.88</v>
      </c>
      <c r="P2" s="8">
        <f>N2+O2</f>
        <v>165.483</v>
      </c>
    </row>
    <row r="3" spans="1:16" x14ac:dyDescent="0.25">
      <c r="B3" s="5" t="s">
        <v>9</v>
      </c>
      <c r="C3" s="6">
        <v>43132.5625</v>
      </c>
      <c r="D3" s="5" t="s">
        <v>10</v>
      </c>
      <c r="E3" s="7">
        <v>-3.28</v>
      </c>
      <c r="F3" s="7">
        <v>1.51</v>
      </c>
      <c r="H3" s="7">
        <f t="shared" ref="H3:H66" si="0">IF(E3&gt;0,(E3-1)*0.95,-1)</f>
        <v>-1</v>
      </c>
      <c r="I3" s="7">
        <f t="shared" ref="I3:I66" si="1">IF(F3&gt;0,(F3-1)*0.95,-1)</f>
        <v>0.48449999999999999</v>
      </c>
      <c r="N3" s="8"/>
      <c r="O3" s="8"/>
      <c r="P3" s="2"/>
    </row>
    <row r="4" spans="1:16" x14ac:dyDescent="0.25">
      <c r="B4" s="5" t="s">
        <v>11</v>
      </c>
      <c r="C4" s="6">
        <v>43132.569444444402</v>
      </c>
      <c r="D4" s="5" t="s">
        <v>12</v>
      </c>
      <c r="E4" s="7">
        <v>5.61</v>
      </c>
      <c r="F4" s="7">
        <v>1.54</v>
      </c>
      <c r="H4" s="7">
        <f t="shared" si="0"/>
        <v>4.3795000000000002</v>
      </c>
      <c r="I4" s="7">
        <f t="shared" si="1"/>
        <v>0.51300000000000001</v>
      </c>
      <c r="N4" s="4" t="s">
        <v>111</v>
      </c>
      <c r="O4" s="4" t="s">
        <v>112</v>
      </c>
      <c r="P4" s="2"/>
    </row>
    <row r="5" spans="1:16" x14ac:dyDescent="0.25">
      <c r="B5" s="5" t="s">
        <v>13</v>
      </c>
      <c r="C5" s="6">
        <v>43132.586805555598</v>
      </c>
      <c r="D5" s="5" t="s">
        <v>10</v>
      </c>
      <c r="E5" s="7">
        <v>-7.8</v>
      </c>
      <c r="F5" s="7">
        <v>2.4300000000000002</v>
      </c>
      <c r="H5" s="7">
        <f t="shared" si="0"/>
        <v>-1</v>
      </c>
      <c r="I5" s="7">
        <f t="shared" si="1"/>
        <v>1.3585</v>
      </c>
      <c r="N5" s="8">
        <f>SUM(K2*5)</f>
        <v>171.50750000000002</v>
      </c>
      <c r="O5" s="8">
        <f>SUM(L2*5)</f>
        <v>60.55</v>
      </c>
      <c r="P5" s="8">
        <f>SUM(N5+O5)</f>
        <v>232.0575</v>
      </c>
    </row>
    <row r="6" spans="1:16" x14ac:dyDescent="0.25">
      <c r="B6" s="5" t="s">
        <v>14</v>
      </c>
      <c r="C6" s="6">
        <v>43132.59375</v>
      </c>
      <c r="D6" s="5" t="s">
        <v>12</v>
      </c>
      <c r="E6" s="7">
        <v>14.43</v>
      </c>
      <c r="F6" s="7">
        <v>5</v>
      </c>
      <c r="H6" s="7">
        <f t="shared" si="0"/>
        <v>12.7585</v>
      </c>
      <c r="I6" s="7">
        <f t="shared" si="1"/>
        <v>3.8</v>
      </c>
      <c r="N6" s="8"/>
      <c r="O6" s="8"/>
      <c r="P6" s="2"/>
    </row>
    <row r="7" spans="1:16" x14ac:dyDescent="0.25">
      <c r="B7" s="5" t="s">
        <v>15</v>
      </c>
      <c r="C7" s="6">
        <v>43132.600694444402</v>
      </c>
      <c r="D7" s="5" t="s">
        <v>8</v>
      </c>
      <c r="E7" s="7">
        <v>-2.94</v>
      </c>
      <c r="F7" s="7">
        <v>-1.39</v>
      </c>
      <c r="H7" s="7">
        <f t="shared" si="0"/>
        <v>-1</v>
      </c>
      <c r="I7" s="7">
        <f t="shared" si="1"/>
        <v>-1</v>
      </c>
      <c r="N7" s="8"/>
      <c r="O7" s="8"/>
      <c r="P7" s="2"/>
    </row>
    <row r="8" spans="1:16" x14ac:dyDescent="0.25">
      <c r="B8" s="5" t="s">
        <v>16</v>
      </c>
      <c r="C8" s="6">
        <v>43132.618055555598</v>
      </c>
      <c r="D8" s="5" t="s">
        <v>12</v>
      </c>
      <c r="E8" s="7">
        <v>-16</v>
      </c>
      <c r="F8" s="7">
        <v>-4.26</v>
      </c>
      <c r="H8" s="7">
        <f t="shared" si="0"/>
        <v>-1</v>
      </c>
      <c r="I8" s="7">
        <f t="shared" si="1"/>
        <v>-1</v>
      </c>
      <c r="K8" s="13" t="s">
        <v>135</v>
      </c>
      <c r="L8" s="13" t="s">
        <v>136</v>
      </c>
      <c r="M8" s="13" t="s">
        <v>5</v>
      </c>
      <c r="N8" s="14"/>
      <c r="O8" s="14"/>
      <c r="P8" s="2"/>
    </row>
    <row r="9" spans="1:16" x14ac:dyDescent="0.25">
      <c r="B9" s="5" t="s">
        <v>17</v>
      </c>
      <c r="C9" s="6">
        <v>43132.625</v>
      </c>
      <c r="D9" s="5" t="s">
        <v>8</v>
      </c>
      <c r="E9" s="7">
        <v>1.81</v>
      </c>
      <c r="F9" s="7">
        <v>1.31</v>
      </c>
      <c r="H9" s="7">
        <f t="shared" si="0"/>
        <v>0.76949999999999996</v>
      </c>
      <c r="I9" s="7">
        <f t="shared" si="1"/>
        <v>0.29450000000000004</v>
      </c>
      <c r="K9" s="12">
        <v>43132</v>
      </c>
      <c r="L9" s="7">
        <f>SUM(H2:H22)</f>
        <v>5.463000000000001</v>
      </c>
      <c r="M9" s="7">
        <f>SUM(I2:I22)</f>
        <v>1.0794999999999995</v>
      </c>
      <c r="N9" s="8"/>
      <c r="O9" s="8"/>
      <c r="P9" s="2"/>
    </row>
    <row r="10" spans="1:16" x14ac:dyDescent="0.25">
      <c r="B10" s="5" t="s">
        <v>18</v>
      </c>
      <c r="C10" s="6">
        <v>43132.635416666701</v>
      </c>
      <c r="D10" s="5" t="s">
        <v>10</v>
      </c>
      <c r="E10" s="7">
        <v>2.0699999999999998</v>
      </c>
      <c r="F10" s="7">
        <v>1.26</v>
      </c>
      <c r="H10" s="7">
        <f t="shared" si="0"/>
        <v>1.0164999999999997</v>
      </c>
      <c r="I10" s="7">
        <f t="shared" si="1"/>
        <v>0.247</v>
      </c>
      <c r="K10" s="12">
        <v>43133</v>
      </c>
      <c r="L10" s="7">
        <f>SUM(H23:H48)</f>
        <v>5.0159999999999982</v>
      </c>
      <c r="M10" s="7">
        <f>SUM(I23:I48)</f>
        <v>3.4209999999999994</v>
      </c>
      <c r="N10" s="8"/>
      <c r="O10" s="8"/>
      <c r="P10" s="2"/>
    </row>
    <row r="11" spans="1:16" x14ac:dyDescent="0.25">
      <c r="B11" s="5" t="s">
        <v>19</v>
      </c>
      <c r="C11" s="6">
        <v>43132.642361111102</v>
      </c>
      <c r="D11" s="5" t="s">
        <v>12</v>
      </c>
      <c r="E11" s="7">
        <v>1.63</v>
      </c>
      <c r="F11" s="7">
        <v>1.0900000000000001</v>
      </c>
      <c r="H11" s="7">
        <f t="shared" si="0"/>
        <v>0.59849999999999992</v>
      </c>
      <c r="I11" s="7">
        <f t="shared" si="1"/>
        <v>8.5500000000000076E-2</v>
      </c>
      <c r="K11" s="12">
        <v>43134</v>
      </c>
      <c r="L11" s="7">
        <f>SUM(H49:H79)</f>
        <v>5.4314999999999971</v>
      </c>
      <c r="M11" s="7">
        <f>SUM(I49:I79)</f>
        <v>16.412000000000003</v>
      </c>
      <c r="N11" s="8"/>
      <c r="O11" s="8"/>
      <c r="P11" s="2"/>
    </row>
    <row r="12" spans="1:16" x14ac:dyDescent="0.25">
      <c r="B12" s="5" t="s">
        <v>20</v>
      </c>
      <c r="C12" s="6">
        <v>43132.649305555598</v>
      </c>
      <c r="D12" s="5" t="s">
        <v>8</v>
      </c>
      <c r="E12" s="7">
        <v>-29.34</v>
      </c>
      <c r="F12" s="7">
        <v>-10.23</v>
      </c>
      <c r="H12" s="7">
        <f t="shared" si="0"/>
        <v>-1</v>
      </c>
      <c r="I12" s="7">
        <f t="shared" si="1"/>
        <v>-1</v>
      </c>
      <c r="K12" s="12">
        <v>43135</v>
      </c>
      <c r="L12" s="7">
        <f>SUM(H80:H93)</f>
        <v>8.3445</v>
      </c>
      <c r="M12" s="7">
        <f>SUM(I80:I93)</f>
        <v>3.8444999999999991</v>
      </c>
      <c r="N12" s="8"/>
      <c r="O12" s="8"/>
      <c r="P12" s="2"/>
    </row>
    <row r="13" spans="1:16" x14ac:dyDescent="0.25">
      <c r="B13" s="5" t="s">
        <v>21</v>
      </c>
      <c r="C13" s="6">
        <v>43132.659722222197</v>
      </c>
      <c r="D13" s="5" t="s">
        <v>10</v>
      </c>
      <c r="E13" s="7">
        <v>-19.5</v>
      </c>
      <c r="F13" s="7">
        <v>-4.29</v>
      </c>
      <c r="H13" s="7">
        <f t="shared" si="0"/>
        <v>-1</v>
      </c>
      <c r="I13" s="7">
        <f t="shared" si="1"/>
        <v>-1</v>
      </c>
      <c r="K13" s="12">
        <v>43136</v>
      </c>
      <c r="L13" s="7">
        <f>SUM(H94:H110)</f>
        <v>-12.548999999999999</v>
      </c>
      <c r="M13" s="7">
        <f>SUM(I94:I110)</f>
        <v>-10.757999999999999</v>
      </c>
      <c r="N13" s="8"/>
      <c r="O13" s="8"/>
      <c r="P13" s="2"/>
    </row>
    <row r="14" spans="1:16" x14ac:dyDescent="0.25">
      <c r="B14" s="5" t="s">
        <v>22</v>
      </c>
      <c r="C14" s="6">
        <v>43132.666666666701</v>
      </c>
      <c r="D14" s="5" t="s">
        <v>12</v>
      </c>
      <c r="E14" s="7">
        <v>-7.27</v>
      </c>
      <c r="F14" s="7">
        <v>-2.92</v>
      </c>
      <c r="H14" s="7">
        <f t="shared" si="0"/>
        <v>-1</v>
      </c>
      <c r="I14" s="7">
        <f t="shared" si="1"/>
        <v>-1</v>
      </c>
      <c r="K14" s="12">
        <v>43137</v>
      </c>
      <c r="L14" s="7">
        <f>SUM(H111:H123)</f>
        <v>15.868499999999999</v>
      </c>
      <c r="M14" s="7">
        <f>SUM(I111:I123)</f>
        <v>-1.9105000000000003</v>
      </c>
      <c r="N14" s="8"/>
      <c r="O14" s="8"/>
      <c r="P14" s="2"/>
    </row>
    <row r="15" spans="1:16" x14ac:dyDescent="0.25">
      <c r="B15" s="5" t="s">
        <v>23</v>
      </c>
      <c r="C15" s="6">
        <v>43132.684027777803</v>
      </c>
      <c r="D15" s="5" t="s">
        <v>10</v>
      </c>
      <c r="E15" s="7">
        <v>-6.6</v>
      </c>
      <c r="F15" s="7">
        <v>2.5</v>
      </c>
      <c r="H15" s="7">
        <f t="shared" si="0"/>
        <v>-1</v>
      </c>
      <c r="I15" s="7">
        <f t="shared" si="1"/>
        <v>1.4249999999999998</v>
      </c>
      <c r="K15" s="12">
        <v>43138</v>
      </c>
      <c r="L15" s="7">
        <f>SUM(H124:H136)</f>
        <v>2.6255000000000006</v>
      </c>
      <c r="M15" s="7">
        <f>SUM(I124:I136)</f>
        <v>0.61900000000000022</v>
      </c>
      <c r="N15" s="8"/>
      <c r="O15" s="8"/>
      <c r="P15" s="2"/>
    </row>
    <row r="16" spans="1:16" x14ac:dyDescent="0.25">
      <c r="B16" s="5" t="s">
        <v>24</v>
      </c>
      <c r="C16" s="6">
        <v>43132.690972222197</v>
      </c>
      <c r="D16" s="5" t="s">
        <v>12</v>
      </c>
      <c r="E16" s="7">
        <v>-8.16</v>
      </c>
      <c r="F16" s="7">
        <v>-2.89</v>
      </c>
      <c r="H16" s="7">
        <f t="shared" si="0"/>
        <v>-1</v>
      </c>
      <c r="I16" s="7">
        <f t="shared" si="1"/>
        <v>-1</v>
      </c>
      <c r="K16" s="12">
        <v>43139</v>
      </c>
      <c r="L16" s="7">
        <f>SUM(H137:H168)</f>
        <v>1.0014999999999992</v>
      </c>
      <c r="M16" s="7">
        <f>SUM(I137:I168)</f>
        <v>2.7079999999999989</v>
      </c>
      <c r="N16" s="8"/>
      <c r="O16" s="8"/>
      <c r="P16" s="2"/>
    </row>
    <row r="17" spans="1:16" x14ac:dyDescent="0.25">
      <c r="B17" s="5" t="s">
        <v>25</v>
      </c>
      <c r="C17" s="6">
        <v>43132.697916666701</v>
      </c>
      <c r="D17" s="5" t="s">
        <v>8</v>
      </c>
      <c r="E17" s="7">
        <v>-1.88</v>
      </c>
      <c r="F17" s="7">
        <v>1.1499999999999999</v>
      </c>
      <c r="H17" s="7">
        <f t="shared" si="0"/>
        <v>-1</v>
      </c>
      <c r="I17" s="7">
        <f t="shared" si="1"/>
        <v>0.1424999999999999</v>
      </c>
      <c r="K17" s="12">
        <v>43140</v>
      </c>
      <c r="L17" s="7">
        <f>SUM(H169:H192)</f>
        <v>11.4285</v>
      </c>
      <c r="M17" s="7">
        <f>SUM(I169:I192)</f>
        <v>-1.0679999999999998</v>
      </c>
      <c r="N17" s="8"/>
      <c r="O17" s="8"/>
      <c r="P17" s="2"/>
    </row>
    <row r="18" spans="1:16" x14ac:dyDescent="0.25">
      <c r="B18" s="5" t="s">
        <v>26</v>
      </c>
      <c r="C18" s="6">
        <v>43132.746527777803</v>
      </c>
      <c r="D18" s="5" t="s">
        <v>27</v>
      </c>
      <c r="E18" s="7">
        <v>-4</v>
      </c>
      <c r="F18" s="7">
        <v>1.93</v>
      </c>
      <c r="H18" s="7">
        <f t="shared" si="0"/>
        <v>-1</v>
      </c>
      <c r="I18" s="7">
        <f t="shared" si="1"/>
        <v>0.88349999999999995</v>
      </c>
      <c r="K18" s="12">
        <v>43141</v>
      </c>
      <c r="L18" s="7">
        <f>SUM(H193:H224)</f>
        <v>-6.5370000000000017</v>
      </c>
      <c r="M18" s="7">
        <f>SUM(I193:I224)</f>
        <v>-6.4720000000000004</v>
      </c>
      <c r="N18" s="8"/>
      <c r="O18" s="8"/>
      <c r="P18" s="2"/>
    </row>
    <row r="19" spans="1:16" x14ac:dyDescent="0.25">
      <c r="B19" s="5" t="s">
        <v>28</v>
      </c>
      <c r="C19" s="6">
        <v>43132.791666666701</v>
      </c>
      <c r="D19" s="5" t="s">
        <v>27</v>
      </c>
      <c r="E19" s="7">
        <v>-3.65</v>
      </c>
      <c r="F19" s="7">
        <v>1.45</v>
      </c>
      <c r="H19" s="7">
        <f t="shared" si="0"/>
        <v>-1</v>
      </c>
      <c r="I19" s="7">
        <f t="shared" si="1"/>
        <v>0.42749999999999994</v>
      </c>
      <c r="K19" s="12">
        <v>43142</v>
      </c>
      <c r="L19" s="7">
        <f>SUM(H225:H235)</f>
        <v>-1.7915000000000001</v>
      </c>
      <c r="M19" s="7">
        <f>SUM(I225:I235)</f>
        <v>4.2344999999999988</v>
      </c>
      <c r="N19" s="8"/>
      <c r="O19" s="8"/>
      <c r="P19" s="2"/>
    </row>
    <row r="20" spans="1:16" x14ac:dyDescent="0.25">
      <c r="B20" s="5" t="s">
        <v>29</v>
      </c>
      <c r="C20" s="6">
        <v>43132.8125</v>
      </c>
      <c r="D20" s="5" t="s">
        <v>27</v>
      </c>
      <c r="E20" s="7">
        <v>-6.54</v>
      </c>
      <c r="F20" s="7">
        <v>-2.56</v>
      </c>
      <c r="H20" s="7">
        <f t="shared" si="0"/>
        <v>-1</v>
      </c>
      <c r="I20" s="7">
        <f t="shared" si="1"/>
        <v>-1</v>
      </c>
      <c r="N20" s="8"/>
      <c r="O20" s="8"/>
      <c r="P20" s="2"/>
    </row>
    <row r="21" spans="1:16" x14ac:dyDescent="0.25">
      <c r="B21" s="5" t="s">
        <v>30</v>
      </c>
      <c r="C21" s="6">
        <v>43132.833333333299</v>
      </c>
      <c r="D21" s="5" t="s">
        <v>27</v>
      </c>
      <c r="E21" s="7">
        <v>-4.01</v>
      </c>
      <c r="F21" s="7">
        <v>-2.2599999999999998</v>
      </c>
      <c r="H21" s="7">
        <f t="shared" si="0"/>
        <v>-1</v>
      </c>
      <c r="I21" s="7">
        <f t="shared" si="1"/>
        <v>-1</v>
      </c>
      <c r="N21" s="8"/>
      <c r="O21" s="8"/>
      <c r="P21" s="2"/>
    </row>
    <row r="22" spans="1:16" x14ac:dyDescent="0.25">
      <c r="B22" s="5" t="s">
        <v>31</v>
      </c>
      <c r="C22" s="6">
        <v>43132.854166666701</v>
      </c>
      <c r="D22" s="5" t="s">
        <v>27</v>
      </c>
      <c r="E22" s="7">
        <v>-19.43</v>
      </c>
      <c r="F22" s="7">
        <v>-4.88</v>
      </c>
      <c r="H22" s="7">
        <f t="shared" si="0"/>
        <v>-1</v>
      </c>
      <c r="I22" s="7">
        <f t="shared" si="1"/>
        <v>-1</v>
      </c>
      <c r="N22" s="8"/>
      <c r="O22" s="8"/>
      <c r="P22" s="2"/>
    </row>
    <row r="23" spans="1:16" x14ac:dyDescent="0.25">
      <c r="A23" s="12">
        <v>43133</v>
      </c>
      <c r="B23" s="2" t="s">
        <v>32</v>
      </c>
      <c r="C23" s="6">
        <v>43133.548611111102</v>
      </c>
      <c r="D23" s="5" t="s">
        <v>33</v>
      </c>
      <c r="E23" s="7">
        <v>-3.83</v>
      </c>
      <c r="F23" s="7">
        <v>1.3</v>
      </c>
      <c r="H23" s="7">
        <f t="shared" si="0"/>
        <v>-1</v>
      </c>
      <c r="I23" s="7">
        <f t="shared" si="1"/>
        <v>0.28500000000000003</v>
      </c>
      <c r="N23" s="8"/>
      <c r="O23" s="8"/>
      <c r="P23" s="2"/>
    </row>
    <row r="24" spans="1:16" x14ac:dyDescent="0.25">
      <c r="B24" s="2" t="s">
        <v>34</v>
      </c>
      <c r="C24" s="6">
        <v>43133.5625</v>
      </c>
      <c r="D24" s="5" t="s">
        <v>35</v>
      </c>
      <c r="E24" s="7">
        <v>-3.45</v>
      </c>
      <c r="F24" s="7">
        <v>1.77</v>
      </c>
      <c r="H24" s="7">
        <f t="shared" si="0"/>
        <v>-1</v>
      </c>
      <c r="I24" s="7">
        <f t="shared" si="1"/>
        <v>0.73149999999999993</v>
      </c>
      <c r="N24" s="8"/>
      <c r="O24" s="8"/>
      <c r="P24" s="2"/>
    </row>
    <row r="25" spans="1:16" x14ac:dyDescent="0.25">
      <c r="B25" s="2" t="s">
        <v>36</v>
      </c>
      <c r="C25" s="6">
        <v>43133.569444444402</v>
      </c>
      <c r="D25" s="5" t="s">
        <v>33</v>
      </c>
      <c r="E25" s="7">
        <v>-5.59</v>
      </c>
      <c r="F25" s="7">
        <v>-2.76</v>
      </c>
      <c r="H25" s="7">
        <f t="shared" si="0"/>
        <v>-1</v>
      </c>
      <c r="I25" s="7">
        <f t="shared" si="1"/>
        <v>-1</v>
      </c>
      <c r="N25" s="8"/>
      <c r="O25" s="8"/>
      <c r="P25" s="2"/>
    </row>
    <row r="26" spans="1:16" x14ac:dyDescent="0.25">
      <c r="B26" s="2" t="s">
        <v>37</v>
      </c>
      <c r="C26" s="6">
        <v>43133.576388888898</v>
      </c>
      <c r="D26" s="5" t="s">
        <v>38</v>
      </c>
      <c r="E26" s="7">
        <v>3.38</v>
      </c>
      <c r="F26" s="7">
        <v>1.57</v>
      </c>
      <c r="H26" s="7">
        <f t="shared" si="0"/>
        <v>2.2609999999999997</v>
      </c>
      <c r="I26" s="7">
        <f t="shared" si="1"/>
        <v>0.54149999999999998</v>
      </c>
      <c r="N26" s="8"/>
      <c r="O26" s="8"/>
      <c r="P26" s="2"/>
    </row>
    <row r="27" spans="1:16" x14ac:dyDescent="0.25">
      <c r="B27" s="2" t="s">
        <v>39</v>
      </c>
      <c r="C27" s="6">
        <v>43133.583333333299</v>
      </c>
      <c r="D27" s="5" t="s">
        <v>35</v>
      </c>
      <c r="E27" s="7">
        <v>5.3</v>
      </c>
      <c r="F27" s="7">
        <v>2.58</v>
      </c>
      <c r="H27" s="7">
        <f t="shared" si="0"/>
        <v>4.085</v>
      </c>
      <c r="I27" s="7">
        <f t="shared" si="1"/>
        <v>1.5009999999999999</v>
      </c>
      <c r="N27" s="8"/>
      <c r="O27" s="8"/>
      <c r="P27" s="2"/>
    </row>
    <row r="28" spans="1:16" x14ac:dyDescent="0.25">
      <c r="B28" s="2" t="s">
        <v>40</v>
      </c>
      <c r="C28" s="6">
        <v>43133.59375</v>
      </c>
      <c r="D28" s="5" t="s">
        <v>33</v>
      </c>
      <c r="E28" s="7">
        <v>-3.95</v>
      </c>
      <c r="F28" s="7">
        <v>-1.92</v>
      </c>
      <c r="H28" s="7">
        <f t="shared" si="0"/>
        <v>-1</v>
      </c>
      <c r="I28" s="7">
        <f t="shared" si="1"/>
        <v>-1</v>
      </c>
      <c r="N28" s="8"/>
      <c r="O28" s="8"/>
      <c r="P28" s="2"/>
    </row>
    <row r="29" spans="1:16" x14ac:dyDescent="0.25">
      <c r="B29" s="2" t="s">
        <v>41</v>
      </c>
      <c r="C29" s="6">
        <v>43133.600694444402</v>
      </c>
      <c r="D29" s="5" t="s">
        <v>38</v>
      </c>
      <c r="E29" s="7">
        <v>2.96</v>
      </c>
      <c r="F29" s="7">
        <v>1.7</v>
      </c>
      <c r="H29" s="7">
        <f t="shared" si="0"/>
        <v>1.8619999999999999</v>
      </c>
      <c r="I29" s="7">
        <f t="shared" si="1"/>
        <v>0.66499999999999992</v>
      </c>
      <c r="N29" s="8"/>
      <c r="O29" s="8"/>
      <c r="P29" s="2"/>
    </row>
    <row r="30" spans="1:16" x14ac:dyDescent="0.25">
      <c r="B30" s="2" t="s">
        <v>42</v>
      </c>
      <c r="C30" s="6">
        <v>43133.607638888898</v>
      </c>
      <c r="D30" s="5" t="s">
        <v>35</v>
      </c>
      <c r="E30" s="7">
        <v>-6.63</v>
      </c>
      <c r="F30" s="7">
        <v>-3.03</v>
      </c>
      <c r="H30" s="7">
        <f t="shared" si="0"/>
        <v>-1</v>
      </c>
      <c r="I30" s="7">
        <f t="shared" si="1"/>
        <v>-1</v>
      </c>
      <c r="P30" s="2"/>
    </row>
    <row r="31" spans="1:16" x14ac:dyDescent="0.25">
      <c r="B31" s="2" t="s">
        <v>43</v>
      </c>
      <c r="C31" s="6">
        <v>43133.614583333299</v>
      </c>
      <c r="D31" s="5" t="s">
        <v>33</v>
      </c>
      <c r="E31" s="7">
        <v>-10.5</v>
      </c>
      <c r="F31" s="7">
        <v>-2.93</v>
      </c>
      <c r="H31" s="7">
        <f t="shared" si="0"/>
        <v>-1</v>
      </c>
      <c r="I31" s="7">
        <f t="shared" si="1"/>
        <v>-1</v>
      </c>
      <c r="P31" s="2"/>
    </row>
    <row r="32" spans="1:16" x14ac:dyDescent="0.25">
      <c r="B32" s="2" t="s">
        <v>44</v>
      </c>
      <c r="C32" s="6">
        <v>43133.621527777803</v>
      </c>
      <c r="D32" s="5" t="s">
        <v>38</v>
      </c>
      <c r="E32" s="7">
        <v>7.32</v>
      </c>
      <c r="F32" s="7">
        <v>2.76</v>
      </c>
      <c r="H32" s="7">
        <f t="shared" si="0"/>
        <v>6.0039999999999996</v>
      </c>
      <c r="I32" s="7">
        <f t="shared" si="1"/>
        <v>1.6719999999999997</v>
      </c>
      <c r="P32" s="2"/>
    </row>
    <row r="33" spans="2:16" x14ac:dyDescent="0.25">
      <c r="B33" s="2" t="s">
        <v>45</v>
      </c>
      <c r="C33" s="6">
        <v>43133.628472222197</v>
      </c>
      <c r="D33" s="5" t="s">
        <v>35</v>
      </c>
      <c r="E33" s="7">
        <v>1.28</v>
      </c>
      <c r="F33" s="7">
        <v>1.1200000000000001</v>
      </c>
      <c r="H33" s="7">
        <f t="shared" si="0"/>
        <v>0.26600000000000001</v>
      </c>
      <c r="I33" s="7">
        <f t="shared" si="1"/>
        <v>0.1140000000000001</v>
      </c>
      <c r="P33" s="2"/>
    </row>
    <row r="34" spans="2:16" x14ac:dyDescent="0.25">
      <c r="B34" s="2" t="s">
        <v>46</v>
      </c>
      <c r="C34" s="6">
        <v>43133.638888888898</v>
      </c>
      <c r="D34" s="5" t="s">
        <v>33</v>
      </c>
      <c r="E34" s="7">
        <v>-8</v>
      </c>
      <c r="F34" s="7">
        <v>-2.65</v>
      </c>
      <c r="H34" s="7">
        <f t="shared" si="0"/>
        <v>-1</v>
      </c>
      <c r="I34" s="7">
        <f t="shared" si="1"/>
        <v>-1</v>
      </c>
      <c r="P34" s="2"/>
    </row>
    <row r="35" spans="2:16" x14ac:dyDescent="0.25">
      <c r="B35" s="2" t="s">
        <v>47</v>
      </c>
      <c r="C35" s="6">
        <v>43133.645833333299</v>
      </c>
      <c r="D35" s="5" t="s">
        <v>38</v>
      </c>
      <c r="E35" s="7">
        <v>-4.7</v>
      </c>
      <c r="F35" s="7">
        <v>-1.94</v>
      </c>
      <c r="H35" s="7">
        <f t="shared" si="0"/>
        <v>-1</v>
      </c>
      <c r="I35" s="7">
        <f t="shared" si="1"/>
        <v>-1</v>
      </c>
      <c r="P35" s="2"/>
    </row>
    <row r="36" spans="2:16" x14ac:dyDescent="0.25">
      <c r="B36" s="2" t="s">
        <v>48</v>
      </c>
      <c r="C36" s="6">
        <v>43133.652777777803</v>
      </c>
      <c r="D36" s="5" t="s">
        <v>35</v>
      </c>
      <c r="E36" s="7">
        <v>3.48</v>
      </c>
      <c r="F36" s="7">
        <v>1.35</v>
      </c>
      <c r="H36" s="7">
        <f t="shared" si="0"/>
        <v>2.3559999999999999</v>
      </c>
      <c r="I36" s="7">
        <f t="shared" si="1"/>
        <v>0.33250000000000007</v>
      </c>
      <c r="P36" s="2"/>
    </row>
    <row r="37" spans="2:16" x14ac:dyDescent="0.25">
      <c r="B37" s="2" t="s">
        <v>49</v>
      </c>
      <c r="C37" s="6">
        <v>43133.663194444402</v>
      </c>
      <c r="D37" s="5" t="s">
        <v>33</v>
      </c>
      <c r="E37" s="7">
        <v>8.56</v>
      </c>
      <c r="F37" s="7">
        <v>2.62</v>
      </c>
      <c r="H37" s="7">
        <f t="shared" si="0"/>
        <v>7.1820000000000004</v>
      </c>
      <c r="I37" s="7">
        <f t="shared" si="1"/>
        <v>1.5389999999999999</v>
      </c>
      <c r="P37" s="2"/>
    </row>
    <row r="38" spans="2:16" x14ac:dyDescent="0.25">
      <c r="B38" s="2" t="s">
        <v>50</v>
      </c>
      <c r="C38" s="6">
        <v>43133.670138888898</v>
      </c>
      <c r="D38" s="5" t="s">
        <v>38</v>
      </c>
      <c r="E38" s="7">
        <v>-9.57</v>
      </c>
      <c r="F38" s="7">
        <v>-3.91</v>
      </c>
      <c r="H38" s="7">
        <f t="shared" si="0"/>
        <v>-1</v>
      </c>
      <c r="I38" s="7">
        <f t="shared" si="1"/>
        <v>-1</v>
      </c>
      <c r="P38" s="2"/>
    </row>
    <row r="39" spans="2:16" x14ac:dyDescent="0.25">
      <c r="B39" s="2" t="s">
        <v>51</v>
      </c>
      <c r="C39" s="6">
        <v>43133.677083333299</v>
      </c>
      <c r="D39" s="5" t="s">
        <v>35</v>
      </c>
      <c r="E39" s="7">
        <v>-5.0599999999999996</v>
      </c>
      <c r="F39" s="7">
        <v>2.5</v>
      </c>
      <c r="H39" s="7">
        <f t="shared" si="0"/>
        <v>-1</v>
      </c>
      <c r="I39" s="7">
        <f t="shared" si="1"/>
        <v>1.4249999999999998</v>
      </c>
      <c r="P39" s="2"/>
    </row>
    <row r="40" spans="2:16" x14ac:dyDescent="0.25">
      <c r="B40" s="2" t="s">
        <v>52</v>
      </c>
      <c r="C40" s="6">
        <v>43133.684027777803</v>
      </c>
      <c r="D40" s="5" t="s">
        <v>33</v>
      </c>
      <c r="E40" s="7">
        <v>-3</v>
      </c>
      <c r="F40" s="7">
        <v>1.45</v>
      </c>
      <c r="H40" s="7">
        <f t="shared" si="0"/>
        <v>-1</v>
      </c>
      <c r="I40" s="7">
        <f t="shared" si="1"/>
        <v>0.42749999999999994</v>
      </c>
      <c r="P40" s="2"/>
    </row>
    <row r="41" spans="2:16" x14ac:dyDescent="0.25">
      <c r="B41" s="2" t="s">
        <v>53</v>
      </c>
      <c r="C41" s="6">
        <v>43133.690972222197</v>
      </c>
      <c r="D41" s="5" t="s">
        <v>38</v>
      </c>
      <c r="E41" s="7">
        <v>-1.97</v>
      </c>
      <c r="F41" s="7">
        <v>1.31</v>
      </c>
      <c r="H41" s="7">
        <f t="shared" si="0"/>
        <v>-1</v>
      </c>
      <c r="I41" s="7">
        <f t="shared" si="1"/>
        <v>0.29450000000000004</v>
      </c>
      <c r="P41" s="2"/>
    </row>
    <row r="42" spans="2:16" x14ac:dyDescent="0.25">
      <c r="B42" s="2" t="s">
        <v>54</v>
      </c>
      <c r="C42" s="6">
        <v>43133.739583333299</v>
      </c>
      <c r="D42" s="5" t="s">
        <v>55</v>
      </c>
      <c r="E42" s="7">
        <v>-10.130000000000001</v>
      </c>
      <c r="F42" s="7">
        <v>2.94</v>
      </c>
      <c r="H42" s="7">
        <f t="shared" si="0"/>
        <v>-1</v>
      </c>
      <c r="I42" s="7">
        <f t="shared" si="1"/>
        <v>1.843</v>
      </c>
      <c r="P42" s="2"/>
    </row>
    <row r="43" spans="2:16" x14ac:dyDescent="0.25">
      <c r="B43" s="2" t="s">
        <v>56</v>
      </c>
      <c r="C43" s="6">
        <v>43133.760416666701</v>
      </c>
      <c r="D43" s="5" t="s">
        <v>55</v>
      </c>
      <c r="E43" s="7">
        <v>-11.5</v>
      </c>
      <c r="F43" s="7">
        <v>2.89</v>
      </c>
      <c r="H43" s="7">
        <f t="shared" si="0"/>
        <v>-1</v>
      </c>
      <c r="I43" s="7">
        <f t="shared" si="1"/>
        <v>1.7955000000000001</v>
      </c>
      <c r="P43" s="2"/>
    </row>
    <row r="44" spans="2:16" x14ac:dyDescent="0.25">
      <c r="B44" s="2" t="s">
        <v>57</v>
      </c>
      <c r="C44" s="6">
        <v>43133.78125</v>
      </c>
      <c r="D44" s="5" t="s">
        <v>55</v>
      </c>
      <c r="E44" s="7">
        <v>-3.1</v>
      </c>
      <c r="F44" s="7">
        <v>-1.77</v>
      </c>
      <c r="H44" s="7">
        <f t="shared" si="0"/>
        <v>-1</v>
      </c>
      <c r="I44" s="7">
        <f t="shared" si="1"/>
        <v>-1</v>
      </c>
      <c r="P44" s="2"/>
    </row>
    <row r="45" spans="2:16" x14ac:dyDescent="0.25">
      <c r="B45" s="2" t="s">
        <v>58</v>
      </c>
      <c r="C45" s="6">
        <v>43133.802083333299</v>
      </c>
      <c r="D45" s="5" t="s">
        <v>55</v>
      </c>
      <c r="E45" s="7">
        <v>-60</v>
      </c>
      <c r="F45" s="7">
        <v>-8.39</v>
      </c>
      <c r="H45" s="7">
        <f t="shared" si="0"/>
        <v>-1</v>
      </c>
      <c r="I45" s="7">
        <f t="shared" si="1"/>
        <v>-1</v>
      </c>
      <c r="P45" s="2"/>
    </row>
    <row r="46" spans="2:16" x14ac:dyDescent="0.25">
      <c r="B46" s="2" t="s">
        <v>59</v>
      </c>
      <c r="C46" s="6">
        <v>43133.822916666701</v>
      </c>
      <c r="D46" s="5" t="s">
        <v>55</v>
      </c>
      <c r="E46" s="7">
        <v>-21</v>
      </c>
      <c r="F46" s="7">
        <v>-3.63</v>
      </c>
      <c r="H46" s="7">
        <f t="shared" si="0"/>
        <v>-1</v>
      </c>
      <c r="I46" s="7">
        <f t="shared" si="1"/>
        <v>-1</v>
      </c>
      <c r="P46" s="2"/>
    </row>
    <row r="47" spans="2:16" x14ac:dyDescent="0.25">
      <c r="B47" s="2" t="s">
        <v>60</v>
      </c>
      <c r="C47" s="6">
        <v>43133.84375</v>
      </c>
      <c r="D47" s="5" t="s">
        <v>55</v>
      </c>
      <c r="E47" s="7">
        <v>-17.5</v>
      </c>
      <c r="F47" s="7">
        <v>-4.67</v>
      </c>
      <c r="H47" s="7">
        <f t="shared" si="0"/>
        <v>-1</v>
      </c>
      <c r="I47" s="7">
        <f t="shared" si="1"/>
        <v>-1</v>
      </c>
      <c r="P47" s="2"/>
    </row>
    <row r="48" spans="2:16" x14ac:dyDescent="0.25">
      <c r="B48" s="2" t="s">
        <v>61</v>
      </c>
      <c r="C48" s="6">
        <v>43133.864583333299</v>
      </c>
      <c r="D48" s="5" t="s">
        <v>55</v>
      </c>
      <c r="E48" s="7">
        <v>-9.09</v>
      </c>
      <c r="F48" s="7">
        <v>2.3199999999999998</v>
      </c>
      <c r="H48" s="7">
        <f t="shared" si="0"/>
        <v>-1</v>
      </c>
      <c r="I48" s="7">
        <f t="shared" si="1"/>
        <v>1.2539999999999998</v>
      </c>
      <c r="P48" s="2"/>
    </row>
    <row r="49" spans="1:16" x14ac:dyDescent="0.25">
      <c r="A49" s="12">
        <v>43134</v>
      </c>
      <c r="B49" s="9" t="s">
        <v>62</v>
      </c>
      <c r="C49" s="10">
        <v>43134.527777777803</v>
      </c>
      <c r="D49" s="9" t="s">
        <v>63</v>
      </c>
      <c r="E49" s="11">
        <v>-2.5299999999999998</v>
      </c>
      <c r="F49" s="11">
        <v>-1.57</v>
      </c>
      <c r="H49" s="7">
        <f t="shared" si="0"/>
        <v>-1</v>
      </c>
      <c r="I49" s="7">
        <f t="shared" si="1"/>
        <v>-1</v>
      </c>
      <c r="P49" s="2"/>
    </row>
    <row r="50" spans="1:16" x14ac:dyDescent="0.25">
      <c r="B50" s="9" t="s">
        <v>64</v>
      </c>
      <c r="C50" s="10">
        <v>43134.534722222197</v>
      </c>
      <c r="D50" s="9" t="s">
        <v>35</v>
      </c>
      <c r="E50" s="11">
        <v>-16.559999999999999</v>
      </c>
      <c r="F50" s="11">
        <v>3.4</v>
      </c>
      <c r="H50" s="7">
        <f t="shared" si="0"/>
        <v>-1</v>
      </c>
      <c r="I50" s="7">
        <f t="shared" si="1"/>
        <v>2.2799999999999998</v>
      </c>
      <c r="P50" s="2"/>
    </row>
    <row r="51" spans="1:16" x14ac:dyDescent="0.25">
      <c r="B51" s="9" t="s">
        <v>65</v>
      </c>
      <c r="C51" s="10">
        <v>43134.538194444402</v>
      </c>
      <c r="D51" s="9" t="s">
        <v>66</v>
      </c>
      <c r="E51" s="11">
        <v>-42.26</v>
      </c>
      <c r="F51" s="11">
        <v>-11.74</v>
      </c>
      <c r="H51" s="7">
        <f t="shared" si="0"/>
        <v>-1</v>
      </c>
      <c r="I51" s="7">
        <f t="shared" si="1"/>
        <v>-1</v>
      </c>
      <c r="P51" s="2"/>
    </row>
    <row r="52" spans="1:16" x14ac:dyDescent="0.25">
      <c r="B52" s="9" t="s">
        <v>67</v>
      </c>
      <c r="C52" s="10">
        <v>43134.541666666701</v>
      </c>
      <c r="D52" s="9" t="s">
        <v>68</v>
      </c>
      <c r="E52" s="11">
        <v>2.35</v>
      </c>
      <c r="F52" s="11">
        <v>1.42</v>
      </c>
      <c r="H52" s="7">
        <f t="shared" si="0"/>
        <v>1.2825</v>
      </c>
      <c r="I52" s="7">
        <f t="shared" si="1"/>
        <v>0.39899999999999991</v>
      </c>
      <c r="P52" s="2"/>
    </row>
    <row r="53" spans="1:16" x14ac:dyDescent="0.25">
      <c r="B53" s="9" t="s">
        <v>69</v>
      </c>
      <c r="C53" s="10">
        <v>43134.552083333299</v>
      </c>
      <c r="D53" s="9" t="s">
        <v>63</v>
      </c>
      <c r="E53" s="11">
        <v>5</v>
      </c>
      <c r="F53" s="11">
        <v>2.56</v>
      </c>
      <c r="H53" s="7">
        <f t="shared" si="0"/>
        <v>3.8</v>
      </c>
      <c r="I53" s="7">
        <f t="shared" si="1"/>
        <v>1.482</v>
      </c>
      <c r="P53" s="2"/>
    </row>
    <row r="54" spans="1:16" x14ac:dyDescent="0.25">
      <c r="B54" s="9" t="s">
        <v>70</v>
      </c>
      <c r="C54" s="10">
        <v>43134.559027777803</v>
      </c>
      <c r="D54" s="9" t="s">
        <v>35</v>
      </c>
      <c r="E54" s="11">
        <v>-16.22</v>
      </c>
      <c r="F54" s="11">
        <v>-3.41</v>
      </c>
      <c r="H54" s="7">
        <f t="shared" si="0"/>
        <v>-1</v>
      </c>
      <c r="I54" s="7">
        <f t="shared" si="1"/>
        <v>-1</v>
      </c>
      <c r="P54" s="2"/>
    </row>
    <row r="55" spans="1:16" x14ac:dyDescent="0.25">
      <c r="B55" s="9" t="s">
        <v>71</v>
      </c>
      <c r="C55" s="10">
        <v>43134.5625</v>
      </c>
      <c r="D55" s="9" t="s">
        <v>66</v>
      </c>
      <c r="E55" s="11">
        <v>-23</v>
      </c>
      <c r="F55" s="11">
        <v>5.03</v>
      </c>
      <c r="H55" s="7">
        <f t="shared" si="0"/>
        <v>-1</v>
      </c>
      <c r="I55" s="7">
        <f t="shared" si="1"/>
        <v>3.8285</v>
      </c>
      <c r="P55" s="2"/>
    </row>
    <row r="56" spans="1:16" x14ac:dyDescent="0.25">
      <c r="B56" s="9" t="s">
        <v>72</v>
      </c>
      <c r="C56" s="10">
        <v>43134.565972222197</v>
      </c>
      <c r="D56" s="9" t="s">
        <v>68</v>
      </c>
      <c r="E56" s="11">
        <v>-20</v>
      </c>
      <c r="F56" s="11">
        <v>-4.7</v>
      </c>
      <c r="H56" s="7">
        <f t="shared" si="0"/>
        <v>-1</v>
      </c>
      <c r="I56" s="7">
        <f t="shared" si="1"/>
        <v>-1</v>
      </c>
      <c r="P56" s="2"/>
    </row>
    <row r="57" spans="1:16" x14ac:dyDescent="0.25">
      <c r="B57" s="9" t="s">
        <v>73</v>
      </c>
      <c r="C57" s="10">
        <v>43134.583333333299</v>
      </c>
      <c r="D57" s="9" t="s">
        <v>35</v>
      </c>
      <c r="E57" s="11">
        <v>-27.03</v>
      </c>
      <c r="F57" s="11">
        <v>7.15</v>
      </c>
      <c r="H57" s="7">
        <f t="shared" si="0"/>
        <v>-1</v>
      </c>
      <c r="I57" s="7">
        <f t="shared" si="1"/>
        <v>5.8425000000000002</v>
      </c>
      <c r="P57" s="2"/>
    </row>
    <row r="58" spans="1:16" x14ac:dyDescent="0.25">
      <c r="B58" s="9" t="s">
        <v>74</v>
      </c>
      <c r="C58" s="10">
        <v>43134.586805555598</v>
      </c>
      <c r="D58" s="9" t="s">
        <v>66</v>
      </c>
      <c r="E58" s="11">
        <v>-2.74</v>
      </c>
      <c r="F58" s="11">
        <v>-1.54</v>
      </c>
      <c r="H58" s="7">
        <f t="shared" si="0"/>
        <v>-1</v>
      </c>
      <c r="I58" s="7">
        <f t="shared" si="1"/>
        <v>-1</v>
      </c>
      <c r="P58" s="2"/>
    </row>
    <row r="59" spans="1:16" x14ac:dyDescent="0.25">
      <c r="B59" s="9" t="s">
        <v>75</v>
      </c>
      <c r="C59" s="10">
        <v>43135.590277777781</v>
      </c>
      <c r="D59" s="9" t="s">
        <v>68</v>
      </c>
      <c r="E59" s="11">
        <v>1.48</v>
      </c>
      <c r="F59" s="11">
        <v>1.08</v>
      </c>
      <c r="H59" s="7">
        <f t="shared" si="0"/>
        <v>0.45599999999999996</v>
      </c>
      <c r="I59" s="7">
        <f t="shared" si="1"/>
        <v>7.6000000000000068E-2</v>
      </c>
      <c r="P59" s="2"/>
    </row>
    <row r="60" spans="1:16" x14ac:dyDescent="0.25">
      <c r="B60" s="9" t="s">
        <v>76</v>
      </c>
      <c r="C60" s="10">
        <v>43134.600694444402</v>
      </c>
      <c r="D60" s="9" t="s">
        <v>63</v>
      </c>
      <c r="E60" s="11">
        <v>3.15</v>
      </c>
      <c r="F60" s="11">
        <v>1.8</v>
      </c>
      <c r="H60" s="7">
        <f t="shared" si="0"/>
        <v>2.0425</v>
      </c>
      <c r="I60" s="7">
        <f t="shared" si="1"/>
        <v>0.76</v>
      </c>
      <c r="P60" s="2"/>
    </row>
    <row r="61" spans="1:16" x14ac:dyDescent="0.25">
      <c r="B61" s="9" t="s">
        <v>77</v>
      </c>
      <c r="C61" s="10">
        <v>43134.607638888898</v>
      </c>
      <c r="D61" s="9" t="s">
        <v>35</v>
      </c>
      <c r="E61" s="11">
        <v>3.75</v>
      </c>
      <c r="F61" s="11">
        <v>1.94</v>
      </c>
      <c r="H61" s="7">
        <f t="shared" si="0"/>
        <v>2.6124999999999998</v>
      </c>
      <c r="I61" s="7">
        <f t="shared" si="1"/>
        <v>0.8929999999999999</v>
      </c>
      <c r="P61" s="2"/>
    </row>
    <row r="62" spans="1:16" x14ac:dyDescent="0.25">
      <c r="B62" s="9" t="s">
        <v>78</v>
      </c>
      <c r="C62" s="10">
        <v>43134.611111111102</v>
      </c>
      <c r="D62" s="9" t="s">
        <v>68</v>
      </c>
      <c r="E62" s="11">
        <v>3.65</v>
      </c>
      <c r="F62" s="11">
        <v>2.06</v>
      </c>
      <c r="H62" s="7">
        <f t="shared" si="0"/>
        <v>2.5174999999999996</v>
      </c>
      <c r="I62" s="7">
        <f t="shared" si="1"/>
        <v>1.0069999999999999</v>
      </c>
      <c r="P62" s="2"/>
    </row>
    <row r="63" spans="1:16" x14ac:dyDescent="0.25">
      <c r="B63" s="9" t="s">
        <v>79</v>
      </c>
      <c r="C63" s="10">
        <v>43134.614583333299</v>
      </c>
      <c r="D63" s="9" t="s">
        <v>66</v>
      </c>
      <c r="E63" s="11">
        <v>-8</v>
      </c>
      <c r="F63" s="11">
        <v>-3.58</v>
      </c>
      <c r="H63" s="7">
        <f t="shared" si="0"/>
        <v>-1</v>
      </c>
      <c r="I63" s="7">
        <f t="shared" si="1"/>
        <v>-1</v>
      </c>
      <c r="P63" s="2"/>
    </row>
    <row r="64" spans="1:16" x14ac:dyDescent="0.25">
      <c r="B64" s="9" t="s">
        <v>80</v>
      </c>
      <c r="C64" s="10">
        <v>43134.625</v>
      </c>
      <c r="D64" s="9" t="s">
        <v>63</v>
      </c>
      <c r="E64" s="11">
        <v>-33.57</v>
      </c>
      <c r="F64" s="11">
        <v>-5.89</v>
      </c>
      <c r="H64" s="7">
        <f t="shared" si="0"/>
        <v>-1</v>
      </c>
      <c r="I64" s="7">
        <f t="shared" si="1"/>
        <v>-1</v>
      </c>
      <c r="P64" s="2"/>
    </row>
    <row r="65" spans="1:16" x14ac:dyDescent="0.25">
      <c r="B65" s="9" t="s">
        <v>81</v>
      </c>
      <c r="C65" s="10">
        <v>43134.628472222197</v>
      </c>
      <c r="D65" s="9" t="s">
        <v>35</v>
      </c>
      <c r="E65" s="11">
        <v>-18.63</v>
      </c>
      <c r="F65" s="11">
        <v>-4.26</v>
      </c>
      <c r="H65" s="7">
        <f t="shared" si="0"/>
        <v>-1</v>
      </c>
      <c r="I65" s="7">
        <f t="shared" si="1"/>
        <v>-1</v>
      </c>
      <c r="P65" s="2"/>
    </row>
    <row r="66" spans="1:16" x14ac:dyDescent="0.25">
      <c r="B66" s="9" t="s">
        <v>82</v>
      </c>
      <c r="C66" s="10">
        <v>43134.635416666701</v>
      </c>
      <c r="D66" s="9" t="s">
        <v>66</v>
      </c>
      <c r="E66" s="11">
        <v>-21.77</v>
      </c>
      <c r="F66" s="11">
        <v>-5.31</v>
      </c>
      <c r="H66" s="7">
        <f t="shared" si="0"/>
        <v>-1</v>
      </c>
      <c r="I66" s="7">
        <f t="shared" si="1"/>
        <v>-1</v>
      </c>
      <c r="P66" s="2"/>
    </row>
    <row r="67" spans="1:16" x14ac:dyDescent="0.25">
      <c r="B67" s="9" t="s">
        <v>83</v>
      </c>
      <c r="C67" s="10">
        <v>43134.638888888898</v>
      </c>
      <c r="D67" s="9" t="s">
        <v>68</v>
      </c>
      <c r="E67" s="11">
        <v>1.96</v>
      </c>
      <c r="F67" s="11">
        <v>1.35</v>
      </c>
      <c r="H67" s="7">
        <f t="shared" ref="H67:H93" si="2">IF(E67&gt;0,(E67-1)*0.95,-1)</f>
        <v>0.91199999999999992</v>
      </c>
      <c r="I67" s="7">
        <f t="shared" ref="I67:I93" si="3">IF(F67&gt;0,(F67-1)*0.95,-1)</f>
        <v>0.33250000000000007</v>
      </c>
      <c r="P67" s="2"/>
    </row>
    <row r="68" spans="1:16" x14ac:dyDescent="0.25">
      <c r="B68" s="9" t="s">
        <v>84</v>
      </c>
      <c r="C68" s="10">
        <v>43134.649305555598</v>
      </c>
      <c r="D68" s="9" t="s">
        <v>63</v>
      </c>
      <c r="E68" s="11">
        <v>-26.58</v>
      </c>
      <c r="F68" s="11">
        <v>7.45</v>
      </c>
      <c r="H68" s="7">
        <f t="shared" si="2"/>
        <v>-1</v>
      </c>
      <c r="I68" s="7">
        <f t="shared" si="3"/>
        <v>6.1274999999999995</v>
      </c>
      <c r="P68" s="2"/>
    </row>
    <row r="69" spans="1:16" x14ac:dyDescent="0.25">
      <c r="B69" s="9" t="s">
        <v>85</v>
      </c>
      <c r="C69" s="10">
        <v>43134.652777777803</v>
      </c>
      <c r="D69" s="9" t="s">
        <v>35</v>
      </c>
      <c r="E69" s="11">
        <v>2.2000000000000002</v>
      </c>
      <c r="F69" s="11">
        <v>1.49</v>
      </c>
      <c r="H69" s="7">
        <f t="shared" si="2"/>
        <v>1.1400000000000001</v>
      </c>
      <c r="I69" s="7">
        <f t="shared" si="3"/>
        <v>0.46549999999999997</v>
      </c>
      <c r="P69" s="2"/>
    </row>
    <row r="70" spans="1:16" x14ac:dyDescent="0.25">
      <c r="B70" s="9" t="s">
        <v>86</v>
      </c>
      <c r="C70" s="10">
        <v>43134.65625</v>
      </c>
      <c r="D70" s="9" t="s">
        <v>66</v>
      </c>
      <c r="E70" s="11">
        <v>-6.8</v>
      </c>
      <c r="F70" s="11">
        <v>2.1800000000000002</v>
      </c>
      <c r="H70" s="7">
        <f t="shared" si="2"/>
        <v>-1</v>
      </c>
      <c r="I70" s="7">
        <f t="shared" si="3"/>
        <v>1.121</v>
      </c>
      <c r="P70" s="2"/>
    </row>
    <row r="71" spans="1:16" x14ac:dyDescent="0.25">
      <c r="B71" s="9" t="s">
        <v>87</v>
      </c>
      <c r="C71" s="10">
        <v>43134.673611111102</v>
      </c>
      <c r="D71" s="9" t="s">
        <v>63</v>
      </c>
      <c r="E71" s="11">
        <v>9.58</v>
      </c>
      <c r="F71" s="11">
        <v>4.2</v>
      </c>
      <c r="H71" s="7">
        <f t="shared" si="2"/>
        <v>8.1509999999999998</v>
      </c>
      <c r="I71" s="7">
        <f t="shared" si="3"/>
        <v>3.04</v>
      </c>
      <c r="P71" s="2"/>
    </row>
    <row r="72" spans="1:16" x14ac:dyDescent="0.25">
      <c r="B72" s="9" t="s">
        <v>88</v>
      </c>
      <c r="C72" s="10">
        <v>43134.677083333299</v>
      </c>
      <c r="D72" s="9" t="s">
        <v>35</v>
      </c>
      <c r="E72" s="11">
        <v>2.8</v>
      </c>
      <c r="F72" s="11">
        <v>1.21</v>
      </c>
      <c r="H72" s="7">
        <f t="shared" si="2"/>
        <v>1.7099999999999997</v>
      </c>
      <c r="I72" s="7">
        <f t="shared" si="3"/>
        <v>0.19949999999999996</v>
      </c>
      <c r="P72" s="2"/>
    </row>
    <row r="73" spans="1:16" x14ac:dyDescent="0.25">
      <c r="B73" s="9" t="s">
        <v>89</v>
      </c>
      <c r="C73" s="10">
        <v>43134.6875</v>
      </c>
      <c r="D73" s="9" t="s">
        <v>68</v>
      </c>
      <c r="E73" s="11">
        <v>-93.43</v>
      </c>
      <c r="F73" s="11">
        <v>-16.5</v>
      </c>
      <c r="H73" s="7">
        <f t="shared" si="2"/>
        <v>-1</v>
      </c>
      <c r="I73" s="7">
        <f t="shared" si="3"/>
        <v>-1</v>
      </c>
      <c r="P73" s="2"/>
    </row>
    <row r="74" spans="1:16" x14ac:dyDescent="0.25">
      <c r="B74" s="9" t="s">
        <v>90</v>
      </c>
      <c r="C74" s="10">
        <v>43134.739583333299</v>
      </c>
      <c r="D74" s="9" t="s">
        <v>27</v>
      </c>
      <c r="E74" s="11">
        <v>-38.43</v>
      </c>
      <c r="F74" s="11">
        <v>-7.48</v>
      </c>
      <c r="H74" s="7">
        <f t="shared" si="2"/>
        <v>-1</v>
      </c>
      <c r="I74" s="7">
        <f t="shared" si="3"/>
        <v>-1</v>
      </c>
      <c r="P74" s="2"/>
    </row>
    <row r="75" spans="1:16" x14ac:dyDescent="0.25">
      <c r="B75" s="9" t="s">
        <v>91</v>
      </c>
      <c r="C75" s="10">
        <v>43134.760416666701</v>
      </c>
      <c r="D75" s="9" t="s">
        <v>27</v>
      </c>
      <c r="E75" s="11">
        <v>-3.4</v>
      </c>
      <c r="F75" s="11">
        <v>1.42</v>
      </c>
      <c r="H75" s="7">
        <f t="shared" si="2"/>
        <v>-1</v>
      </c>
      <c r="I75" s="7">
        <f t="shared" si="3"/>
        <v>0.39899999999999991</v>
      </c>
      <c r="P75" s="2"/>
    </row>
    <row r="76" spans="1:16" x14ac:dyDescent="0.25">
      <c r="B76" s="9" t="s">
        <v>92</v>
      </c>
      <c r="C76" s="10">
        <v>43134.78125</v>
      </c>
      <c r="D76" s="9" t="s">
        <v>27</v>
      </c>
      <c r="E76" s="11">
        <v>-4.0999999999999996</v>
      </c>
      <c r="F76" s="11">
        <v>-1.84</v>
      </c>
      <c r="H76" s="7">
        <f t="shared" si="2"/>
        <v>-1</v>
      </c>
      <c r="I76" s="7">
        <f t="shared" si="3"/>
        <v>-1</v>
      </c>
      <c r="P76" s="2"/>
    </row>
    <row r="77" spans="1:16" x14ac:dyDescent="0.25">
      <c r="B77" s="9" t="s">
        <v>93</v>
      </c>
      <c r="C77" s="10">
        <v>43134.802083333299</v>
      </c>
      <c r="D77" s="9" t="s">
        <v>27</v>
      </c>
      <c r="E77" s="11">
        <v>-4.5</v>
      </c>
      <c r="F77" s="11">
        <v>1.91</v>
      </c>
      <c r="H77" s="7">
        <f t="shared" si="2"/>
        <v>-1</v>
      </c>
      <c r="I77" s="7">
        <f t="shared" si="3"/>
        <v>0.86449999999999994</v>
      </c>
      <c r="P77" s="2"/>
    </row>
    <row r="78" spans="1:16" x14ac:dyDescent="0.25">
      <c r="B78" s="9" t="s">
        <v>94</v>
      </c>
      <c r="C78" s="10">
        <v>43134.822916666701</v>
      </c>
      <c r="D78" s="9" t="s">
        <v>27</v>
      </c>
      <c r="E78" s="11">
        <v>1.85</v>
      </c>
      <c r="F78" s="11">
        <v>1.31</v>
      </c>
      <c r="H78" s="7">
        <f t="shared" si="2"/>
        <v>0.8075</v>
      </c>
      <c r="I78" s="7">
        <f t="shared" si="3"/>
        <v>0.29450000000000004</v>
      </c>
      <c r="P78" s="2"/>
    </row>
    <row r="79" spans="1:16" x14ac:dyDescent="0.25">
      <c r="B79" s="9" t="s">
        <v>95</v>
      </c>
      <c r="C79" s="10">
        <v>43134.84375</v>
      </c>
      <c r="D79" s="9" t="s">
        <v>27</v>
      </c>
      <c r="E79" s="11">
        <v>-12.75</v>
      </c>
      <c r="F79" s="11">
        <v>-3.1</v>
      </c>
      <c r="H79" s="7">
        <f t="shared" si="2"/>
        <v>-1</v>
      </c>
      <c r="I79" s="7">
        <f t="shared" si="3"/>
        <v>-1</v>
      </c>
      <c r="P79" s="2"/>
    </row>
    <row r="80" spans="1:16" x14ac:dyDescent="0.25">
      <c r="A80" s="12">
        <v>43135</v>
      </c>
      <c r="B80" s="5" t="s">
        <v>96</v>
      </c>
      <c r="C80" s="6">
        <v>43135.534722222197</v>
      </c>
      <c r="D80" s="5" t="s">
        <v>66</v>
      </c>
      <c r="E80" s="11">
        <v>-4.3099999999999996</v>
      </c>
      <c r="F80" s="11">
        <v>-1.73</v>
      </c>
      <c r="H80" s="7">
        <f t="shared" si="2"/>
        <v>-1</v>
      </c>
      <c r="I80" s="7">
        <f t="shared" si="3"/>
        <v>-1</v>
      </c>
      <c r="P80" s="2"/>
    </row>
    <row r="81" spans="1:16" x14ac:dyDescent="0.25">
      <c r="B81" s="5" t="s">
        <v>97</v>
      </c>
      <c r="C81" s="6">
        <v>43135.545138888898</v>
      </c>
      <c r="D81" s="5" t="s">
        <v>98</v>
      </c>
      <c r="E81" s="11">
        <v>-20.350000000000001</v>
      </c>
      <c r="F81" s="11">
        <v>-2.74</v>
      </c>
      <c r="H81" s="7">
        <f t="shared" si="2"/>
        <v>-1</v>
      </c>
      <c r="I81" s="7">
        <f t="shared" si="3"/>
        <v>-1</v>
      </c>
      <c r="P81" s="2"/>
    </row>
    <row r="82" spans="1:16" x14ac:dyDescent="0.25">
      <c r="B82" s="5" t="s">
        <v>99</v>
      </c>
      <c r="C82" s="6">
        <v>43135.559027777803</v>
      </c>
      <c r="D82" s="5" t="s">
        <v>66</v>
      </c>
      <c r="E82" s="11">
        <v>1.24</v>
      </c>
      <c r="F82" s="11">
        <v>1.1200000000000001</v>
      </c>
      <c r="H82" s="7">
        <f t="shared" si="2"/>
        <v>0.22799999999999998</v>
      </c>
      <c r="I82" s="7">
        <f t="shared" si="3"/>
        <v>0.1140000000000001</v>
      </c>
      <c r="P82" s="2"/>
    </row>
    <row r="83" spans="1:16" x14ac:dyDescent="0.25">
      <c r="B83" s="5" t="s">
        <v>100</v>
      </c>
      <c r="C83" s="6">
        <v>43135.569444444402</v>
      </c>
      <c r="D83" s="5" t="s">
        <v>98</v>
      </c>
      <c r="E83" s="11">
        <v>-6.2</v>
      </c>
      <c r="F83" s="11">
        <v>2.2799999999999998</v>
      </c>
      <c r="H83" s="7">
        <f t="shared" si="2"/>
        <v>-1</v>
      </c>
      <c r="I83" s="7">
        <f t="shared" si="3"/>
        <v>1.2159999999999997</v>
      </c>
      <c r="P83" s="2"/>
    </row>
    <row r="84" spans="1:16" x14ac:dyDescent="0.25">
      <c r="B84" s="5" t="s">
        <v>101</v>
      </c>
      <c r="C84" s="6">
        <v>43135.583333333299</v>
      </c>
      <c r="D84" s="5" t="s">
        <v>66</v>
      </c>
      <c r="E84" s="11">
        <v>8.7100000000000009</v>
      </c>
      <c r="F84" s="11">
        <v>2.63</v>
      </c>
      <c r="H84" s="7">
        <f t="shared" si="2"/>
        <v>7.3245000000000005</v>
      </c>
      <c r="I84" s="7">
        <f t="shared" si="3"/>
        <v>1.5484999999999998</v>
      </c>
      <c r="P84" s="2"/>
    </row>
    <row r="85" spans="1:16" x14ac:dyDescent="0.25">
      <c r="B85" s="5" t="s">
        <v>102</v>
      </c>
      <c r="C85" s="6">
        <v>43135.59375</v>
      </c>
      <c r="D85" s="5" t="s">
        <v>98</v>
      </c>
      <c r="E85" s="11">
        <v>2.86</v>
      </c>
      <c r="F85" s="11">
        <v>1.64</v>
      </c>
      <c r="H85" s="7">
        <f t="shared" si="2"/>
        <v>1.7669999999999999</v>
      </c>
      <c r="I85" s="7">
        <f t="shared" si="3"/>
        <v>0.60799999999999987</v>
      </c>
      <c r="P85" s="2"/>
    </row>
    <row r="86" spans="1:16" x14ac:dyDescent="0.25">
      <c r="B86" s="5" t="s">
        <v>103</v>
      </c>
      <c r="C86" s="6">
        <v>43135.607638888898</v>
      </c>
      <c r="D86" s="5" t="s">
        <v>66</v>
      </c>
      <c r="E86" s="11">
        <v>-16</v>
      </c>
      <c r="F86" s="11">
        <v>-5.24</v>
      </c>
      <c r="H86" s="7">
        <f t="shared" si="2"/>
        <v>-1</v>
      </c>
      <c r="I86" s="7">
        <f t="shared" si="3"/>
        <v>-1</v>
      </c>
      <c r="P86" s="2"/>
    </row>
    <row r="87" spans="1:16" x14ac:dyDescent="0.25">
      <c r="B87" s="5" t="s">
        <v>104</v>
      </c>
      <c r="C87" s="6">
        <v>43135.618055555598</v>
      </c>
      <c r="D87" s="5" t="s">
        <v>98</v>
      </c>
      <c r="E87" s="11">
        <v>-3.7</v>
      </c>
      <c r="F87" s="11">
        <v>1.6</v>
      </c>
      <c r="H87" s="7">
        <f t="shared" si="2"/>
        <v>-1</v>
      </c>
      <c r="I87" s="7">
        <f t="shared" si="3"/>
        <v>0.57000000000000006</v>
      </c>
      <c r="P87" s="2"/>
    </row>
    <row r="88" spans="1:16" x14ac:dyDescent="0.25">
      <c r="B88" s="5" t="s">
        <v>105</v>
      </c>
      <c r="C88" s="6">
        <v>43135.631944444402</v>
      </c>
      <c r="D88" s="5" t="s">
        <v>66</v>
      </c>
      <c r="E88" s="11">
        <v>-12.5</v>
      </c>
      <c r="F88" s="11">
        <v>-3.24</v>
      </c>
      <c r="H88" s="7">
        <f t="shared" si="2"/>
        <v>-1</v>
      </c>
      <c r="I88" s="7">
        <f t="shared" si="3"/>
        <v>-1</v>
      </c>
      <c r="P88" s="2"/>
    </row>
    <row r="89" spans="1:16" x14ac:dyDescent="0.25">
      <c r="B89" s="5" t="s">
        <v>106</v>
      </c>
      <c r="C89" s="6">
        <v>43135.642361111102</v>
      </c>
      <c r="D89" s="5" t="s">
        <v>98</v>
      </c>
      <c r="E89" s="11">
        <v>-6.2</v>
      </c>
      <c r="F89" s="11">
        <v>-1.9</v>
      </c>
      <c r="H89" s="7">
        <f t="shared" si="2"/>
        <v>-1</v>
      </c>
      <c r="I89" s="7">
        <f t="shared" si="3"/>
        <v>-1</v>
      </c>
      <c r="P89" s="2"/>
    </row>
    <row r="90" spans="1:16" x14ac:dyDescent="0.25">
      <c r="B90" s="5" t="s">
        <v>107</v>
      </c>
      <c r="C90" s="6">
        <v>43135.65625</v>
      </c>
      <c r="D90" s="5" t="s">
        <v>66</v>
      </c>
      <c r="E90" s="11">
        <v>-6.34</v>
      </c>
      <c r="F90" s="11">
        <v>2.08</v>
      </c>
      <c r="H90" s="7">
        <f t="shared" si="2"/>
        <v>-1</v>
      </c>
      <c r="I90" s="7">
        <f t="shared" si="3"/>
        <v>1.026</v>
      </c>
      <c r="P90" s="2"/>
    </row>
    <row r="91" spans="1:16" x14ac:dyDescent="0.25">
      <c r="B91" s="5" t="s">
        <v>108</v>
      </c>
      <c r="C91" s="6">
        <v>43135.666666666701</v>
      </c>
      <c r="D91" s="5" t="s">
        <v>98</v>
      </c>
      <c r="E91" s="11">
        <v>-4.5</v>
      </c>
      <c r="F91" s="11">
        <v>1.89</v>
      </c>
      <c r="H91" s="7">
        <f t="shared" si="2"/>
        <v>-1</v>
      </c>
      <c r="I91" s="7">
        <f t="shared" si="3"/>
        <v>0.84549999999999992</v>
      </c>
      <c r="P91" s="2"/>
    </row>
    <row r="92" spans="1:16" x14ac:dyDescent="0.25">
      <c r="B92" s="5" t="s">
        <v>109</v>
      </c>
      <c r="C92" s="6">
        <v>43135.680555555598</v>
      </c>
      <c r="D92" s="5" t="s">
        <v>66</v>
      </c>
      <c r="E92" s="11">
        <v>-8.1999999999999993</v>
      </c>
      <c r="F92" s="11">
        <v>2.14</v>
      </c>
      <c r="H92" s="7">
        <f t="shared" si="2"/>
        <v>-1</v>
      </c>
      <c r="I92" s="7">
        <f t="shared" si="3"/>
        <v>1.083</v>
      </c>
      <c r="P92" s="2"/>
    </row>
    <row r="93" spans="1:16" x14ac:dyDescent="0.25">
      <c r="B93" s="5" t="s">
        <v>110</v>
      </c>
      <c r="C93" s="6">
        <v>43135.6875</v>
      </c>
      <c r="D93" s="5" t="s">
        <v>98</v>
      </c>
      <c r="E93" s="11">
        <v>10.5</v>
      </c>
      <c r="F93" s="11">
        <v>2.93</v>
      </c>
      <c r="H93" s="7">
        <f t="shared" si="2"/>
        <v>9.0250000000000004</v>
      </c>
      <c r="I93" s="7">
        <f t="shared" si="3"/>
        <v>1.8335000000000001</v>
      </c>
      <c r="P93" s="2"/>
    </row>
    <row r="94" spans="1:16" x14ac:dyDescent="0.25">
      <c r="A94" s="12">
        <v>43136</v>
      </c>
      <c r="B94" s="5" t="s">
        <v>113</v>
      </c>
      <c r="C94" s="6">
        <v>43136.583333333299</v>
      </c>
      <c r="D94" s="5" t="s">
        <v>114</v>
      </c>
      <c r="E94" s="7">
        <v>-2.69</v>
      </c>
      <c r="F94" s="7">
        <v>1.33</v>
      </c>
      <c r="H94" s="7">
        <f t="shared" ref="H94:H112" si="4">IF(E94&gt;0,(E94-1)*0.95,-1)</f>
        <v>-1</v>
      </c>
      <c r="I94" s="7">
        <f t="shared" ref="I94:I112" si="5">IF(F94&gt;0,(F94-1)*0.95,-1)</f>
        <v>0.31350000000000006</v>
      </c>
    </row>
    <row r="95" spans="1:16" x14ac:dyDescent="0.25">
      <c r="B95" s="5" t="s">
        <v>115</v>
      </c>
      <c r="C95" s="6">
        <v>43136.604166666701</v>
      </c>
      <c r="D95" s="5" t="s">
        <v>114</v>
      </c>
      <c r="E95" s="7">
        <v>-8.83</v>
      </c>
      <c r="F95" s="7">
        <v>-3.4</v>
      </c>
      <c r="H95" s="7">
        <f t="shared" si="4"/>
        <v>-1</v>
      </c>
      <c r="I95" s="7">
        <f t="shared" si="5"/>
        <v>-1</v>
      </c>
    </row>
    <row r="96" spans="1:16" x14ac:dyDescent="0.25">
      <c r="B96" s="5" t="s">
        <v>116</v>
      </c>
      <c r="C96" s="6">
        <v>43136.614583333299</v>
      </c>
      <c r="D96" s="5" t="s">
        <v>117</v>
      </c>
      <c r="E96" s="7">
        <v>-3</v>
      </c>
      <c r="F96" s="7">
        <v>-1.74</v>
      </c>
      <c r="H96" s="7">
        <f t="shared" si="4"/>
        <v>-1</v>
      </c>
      <c r="I96" s="7">
        <f t="shared" si="5"/>
        <v>-1</v>
      </c>
    </row>
    <row r="97" spans="1:9" x14ac:dyDescent="0.25">
      <c r="B97" s="5" t="s">
        <v>118</v>
      </c>
      <c r="C97" s="6">
        <v>43136.625</v>
      </c>
      <c r="D97" s="5" t="s">
        <v>114</v>
      </c>
      <c r="E97" s="7">
        <v>3.06</v>
      </c>
      <c r="F97" s="7">
        <v>1.26</v>
      </c>
      <c r="H97" s="7">
        <f t="shared" si="4"/>
        <v>1.9569999999999999</v>
      </c>
      <c r="I97" s="7">
        <f t="shared" si="5"/>
        <v>0.247</v>
      </c>
    </row>
    <row r="98" spans="1:9" x14ac:dyDescent="0.25">
      <c r="B98" s="5" t="s">
        <v>119</v>
      </c>
      <c r="C98" s="6">
        <v>43136.638888888898</v>
      </c>
      <c r="D98" s="5" t="s">
        <v>117</v>
      </c>
      <c r="E98" s="7">
        <v>-6</v>
      </c>
      <c r="F98" s="7">
        <v>-2.74</v>
      </c>
      <c r="H98" s="7">
        <f t="shared" si="4"/>
        <v>-1</v>
      </c>
      <c r="I98" s="7">
        <f t="shared" si="5"/>
        <v>-1</v>
      </c>
    </row>
    <row r="99" spans="1:9" x14ac:dyDescent="0.25">
      <c r="B99" s="5" t="s">
        <v>120</v>
      </c>
      <c r="C99" s="6">
        <v>43136.649305555598</v>
      </c>
      <c r="D99" s="5" t="s">
        <v>114</v>
      </c>
      <c r="E99" s="7">
        <v>-4.82</v>
      </c>
      <c r="F99" s="7">
        <v>-1.23</v>
      </c>
      <c r="H99" s="7">
        <f t="shared" si="4"/>
        <v>-1</v>
      </c>
      <c r="I99" s="7">
        <f t="shared" si="5"/>
        <v>-1</v>
      </c>
    </row>
    <row r="100" spans="1:9" x14ac:dyDescent="0.25">
      <c r="B100" s="5" t="s">
        <v>121</v>
      </c>
      <c r="C100" s="6">
        <v>43136.659722222197</v>
      </c>
      <c r="D100" s="5" t="s">
        <v>117</v>
      </c>
      <c r="E100" s="7">
        <v>-8.8800000000000008</v>
      </c>
      <c r="F100" s="7">
        <v>-0.28599999999999998</v>
      </c>
      <c r="H100" s="7">
        <f t="shared" si="4"/>
        <v>-1</v>
      </c>
      <c r="I100" s="7">
        <f t="shared" si="5"/>
        <v>-1</v>
      </c>
    </row>
    <row r="101" spans="1:9" x14ac:dyDescent="0.25">
      <c r="B101" s="5" t="s">
        <v>122</v>
      </c>
      <c r="C101" s="6">
        <v>43136.670138888898</v>
      </c>
      <c r="D101" s="5" t="s">
        <v>114</v>
      </c>
      <c r="E101" s="7">
        <v>-3.68</v>
      </c>
      <c r="F101" s="7">
        <v>-1.58</v>
      </c>
      <c r="H101" s="7">
        <f t="shared" si="4"/>
        <v>-1</v>
      </c>
      <c r="I101" s="7">
        <f t="shared" si="5"/>
        <v>-1</v>
      </c>
    </row>
    <row r="102" spans="1:9" x14ac:dyDescent="0.25">
      <c r="B102" s="5" t="s">
        <v>123</v>
      </c>
      <c r="C102" s="6">
        <v>43136.680555555598</v>
      </c>
      <c r="D102" s="5" t="s">
        <v>117</v>
      </c>
      <c r="E102" s="7">
        <v>1.52</v>
      </c>
      <c r="F102" s="7">
        <v>1.0900000000000001</v>
      </c>
      <c r="H102" s="7">
        <f t="shared" si="4"/>
        <v>0.49399999999999999</v>
      </c>
      <c r="I102" s="7">
        <f t="shared" si="5"/>
        <v>8.5500000000000076E-2</v>
      </c>
    </row>
    <row r="103" spans="1:9" x14ac:dyDescent="0.25">
      <c r="B103" s="5" t="s">
        <v>124</v>
      </c>
      <c r="C103" s="6">
        <v>43136.690972222197</v>
      </c>
      <c r="D103" s="5" t="s">
        <v>114</v>
      </c>
      <c r="E103" s="7">
        <v>-3.98</v>
      </c>
      <c r="F103" s="7">
        <v>-1.99</v>
      </c>
      <c r="H103" s="7">
        <f t="shared" si="4"/>
        <v>-1</v>
      </c>
      <c r="I103" s="7">
        <f t="shared" si="5"/>
        <v>-1</v>
      </c>
    </row>
    <row r="104" spans="1:9" x14ac:dyDescent="0.25">
      <c r="B104" s="5" t="s">
        <v>125</v>
      </c>
      <c r="C104" s="6">
        <v>43136.697916666701</v>
      </c>
      <c r="D104" s="5" t="s">
        <v>55</v>
      </c>
      <c r="E104" s="7">
        <v>-7.1</v>
      </c>
      <c r="F104" s="7">
        <v>-2.2999999999999998</v>
      </c>
      <c r="H104" s="7">
        <f t="shared" si="4"/>
        <v>-1</v>
      </c>
      <c r="I104" s="7">
        <f t="shared" si="5"/>
        <v>-1</v>
      </c>
    </row>
    <row r="105" spans="1:9" x14ac:dyDescent="0.25">
      <c r="B105" s="5" t="s">
        <v>126</v>
      </c>
      <c r="C105" s="6">
        <v>43136.71875</v>
      </c>
      <c r="D105" s="5" t="s">
        <v>55</v>
      </c>
      <c r="E105" s="7">
        <v>-10</v>
      </c>
      <c r="F105" s="7">
        <v>2.68</v>
      </c>
      <c r="H105" s="7">
        <f t="shared" si="4"/>
        <v>-1</v>
      </c>
      <c r="I105" s="7">
        <f t="shared" si="5"/>
        <v>1.5960000000000001</v>
      </c>
    </row>
    <row r="106" spans="1:9" x14ac:dyDescent="0.25">
      <c r="B106" s="5" t="s">
        <v>127</v>
      </c>
      <c r="C106" s="6">
        <v>43136.739583333299</v>
      </c>
      <c r="D106" s="5" t="s">
        <v>55</v>
      </c>
      <c r="E106" s="7">
        <v>-21</v>
      </c>
      <c r="F106" s="7">
        <v>-5.26</v>
      </c>
      <c r="H106" s="7">
        <f t="shared" si="4"/>
        <v>-1</v>
      </c>
      <c r="I106" s="7">
        <f t="shared" si="5"/>
        <v>-1</v>
      </c>
    </row>
    <row r="107" spans="1:9" x14ac:dyDescent="0.25">
      <c r="B107" s="5" t="s">
        <v>128</v>
      </c>
      <c r="C107" s="6">
        <v>43136.760416666701</v>
      </c>
      <c r="D107" s="5" t="s">
        <v>55</v>
      </c>
      <c r="E107" s="7">
        <v>-11.61</v>
      </c>
      <c r="F107" s="7">
        <v>-2.65</v>
      </c>
      <c r="H107" s="7">
        <f t="shared" si="4"/>
        <v>-1</v>
      </c>
      <c r="I107" s="7">
        <f t="shared" si="5"/>
        <v>-1</v>
      </c>
    </row>
    <row r="108" spans="1:9" x14ac:dyDescent="0.25">
      <c r="B108" s="5" t="s">
        <v>129</v>
      </c>
      <c r="C108" s="6">
        <v>43136.78125</v>
      </c>
      <c r="D108" s="5" t="s">
        <v>55</v>
      </c>
      <c r="E108" s="7">
        <v>-2.5499999999999998</v>
      </c>
      <c r="F108" s="7">
        <v>-1.4</v>
      </c>
      <c r="H108" s="7">
        <f t="shared" si="4"/>
        <v>-1</v>
      </c>
      <c r="I108" s="7">
        <f t="shared" si="5"/>
        <v>-1</v>
      </c>
    </row>
    <row r="109" spans="1:9" x14ac:dyDescent="0.25">
      <c r="B109" s="5" t="s">
        <v>130</v>
      </c>
      <c r="C109" s="6">
        <v>43136.802083333299</v>
      </c>
      <c r="D109" s="5" t="s">
        <v>55</v>
      </c>
      <c r="E109" s="7">
        <v>-5.58</v>
      </c>
      <c r="F109" s="7">
        <v>-1.45</v>
      </c>
      <c r="H109" s="7">
        <f t="shared" si="4"/>
        <v>-1</v>
      </c>
      <c r="I109" s="7">
        <f t="shared" si="5"/>
        <v>-1</v>
      </c>
    </row>
    <row r="110" spans="1:9" x14ac:dyDescent="0.25">
      <c r="B110" s="5" t="s">
        <v>131</v>
      </c>
      <c r="C110" s="6">
        <v>43136.822916666701</v>
      </c>
      <c r="D110" s="5" t="s">
        <v>55</v>
      </c>
      <c r="E110" s="7">
        <v>-2.83</v>
      </c>
      <c r="F110" s="7">
        <v>-1.29</v>
      </c>
      <c r="H110" s="7">
        <f t="shared" si="4"/>
        <v>-1</v>
      </c>
      <c r="I110" s="7">
        <f t="shared" si="5"/>
        <v>-1</v>
      </c>
    </row>
    <row r="111" spans="1:9" x14ac:dyDescent="0.25">
      <c r="A111" s="12">
        <v>43137</v>
      </c>
      <c r="B111" s="5" t="s">
        <v>137</v>
      </c>
      <c r="C111" s="6">
        <v>43137.5625</v>
      </c>
      <c r="D111" s="5" t="s">
        <v>10</v>
      </c>
      <c r="E111" s="7">
        <v>-8.61</v>
      </c>
      <c r="F111" s="7">
        <v>-2.08</v>
      </c>
      <c r="H111" s="7">
        <f t="shared" si="4"/>
        <v>-1</v>
      </c>
      <c r="I111" s="7">
        <f t="shared" si="5"/>
        <v>-1</v>
      </c>
    </row>
    <row r="112" spans="1:9" x14ac:dyDescent="0.25">
      <c r="B112" s="5" t="s">
        <v>138</v>
      </c>
      <c r="C112" s="6">
        <v>43137.576388888898</v>
      </c>
      <c r="D112" s="5" t="s">
        <v>139</v>
      </c>
      <c r="E112" s="7">
        <v>1.51</v>
      </c>
      <c r="F112" s="7">
        <v>1.08</v>
      </c>
      <c r="H112" s="7">
        <f t="shared" si="4"/>
        <v>0.48449999999999999</v>
      </c>
      <c r="I112" s="7">
        <f t="shared" si="5"/>
        <v>7.6000000000000068E-2</v>
      </c>
    </row>
    <row r="113" spans="1:9" x14ac:dyDescent="0.25">
      <c r="B113" s="5" t="s">
        <v>140</v>
      </c>
      <c r="C113" s="6">
        <v>43137.583333333299</v>
      </c>
      <c r="D113" s="5" t="s">
        <v>10</v>
      </c>
      <c r="E113" s="7">
        <v>-9.08</v>
      </c>
      <c r="F113" s="7">
        <v>-2.6</v>
      </c>
      <c r="H113" s="7">
        <f t="shared" ref="H113:H141" si="6">IF(E113&gt;0,(E113-1)*0.95,-1)</f>
        <v>-1</v>
      </c>
      <c r="I113" s="7">
        <f t="shared" ref="I113:I141" si="7">IF(F113&gt;0,(F113-1)*0.95,-1)</f>
        <v>-1</v>
      </c>
    </row>
    <row r="114" spans="1:9" x14ac:dyDescent="0.25">
      <c r="B114" s="5" t="s">
        <v>141</v>
      </c>
      <c r="C114" s="6">
        <v>43137.597222222197</v>
      </c>
      <c r="D114" s="5" t="s">
        <v>139</v>
      </c>
      <c r="E114" s="7">
        <v>-2.4700000000000002</v>
      </c>
      <c r="F114" s="7">
        <v>1.54</v>
      </c>
      <c r="H114" s="7">
        <f t="shared" si="6"/>
        <v>-1</v>
      </c>
      <c r="I114" s="7">
        <f t="shared" si="7"/>
        <v>0.51300000000000001</v>
      </c>
    </row>
    <row r="115" spans="1:9" x14ac:dyDescent="0.25">
      <c r="B115" s="5" t="s">
        <v>142</v>
      </c>
      <c r="C115" s="6">
        <v>43137.604166666701</v>
      </c>
      <c r="D115" s="5" t="s">
        <v>10</v>
      </c>
      <c r="E115" s="7">
        <v>-3.44</v>
      </c>
      <c r="F115" s="7">
        <v>-1.96</v>
      </c>
      <c r="H115" s="7">
        <f t="shared" si="6"/>
        <v>-1</v>
      </c>
      <c r="I115" s="7">
        <f t="shared" si="7"/>
        <v>-1</v>
      </c>
    </row>
    <row r="116" spans="1:9" x14ac:dyDescent="0.25">
      <c r="B116" s="5" t="s">
        <v>143</v>
      </c>
      <c r="C116" s="6">
        <v>43137.621527777803</v>
      </c>
      <c r="D116" s="5" t="s">
        <v>139</v>
      </c>
      <c r="E116" s="7">
        <v>-5.7</v>
      </c>
      <c r="F116" s="7">
        <v>1.71</v>
      </c>
      <c r="H116" s="7">
        <f t="shared" si="6"/>
        <v>-1</v>
      </c>
      <c r="I116" s="7">
        <f t="shared" si="7"/>
        <v>0.67449999999999999</v>
      </c>
    </row>
    <row r="117" spans="1:9" x14ac:dyDescent="0.25">
      <c r="B117" s="5" t="s">
        <v>144</v>
      </c>
      <c r="C117" s="6">
        <v>43137.628472222197</v>
      </c>
      <c r="D117" s="5" t="s">
        <v>10</v>
      </c>
      <c r="E117" s="7">
        <v>-26.73</v>
      </c>
      <c r="F117" s="7">
        <v>-5.18</v>
      </c>
      <c r="H117" s="7">
        <f t="shared" si="6"/>
        <v>-1</v>
      </c>
      <c r="I117" s="7">
        <f t="shared" si="7"/>
        <v>-1</v>
      </c>
    </row>
    <row r="118" spans="1:9" x14ac:dyDescent="0.25">
      <c r="B118" s="5" t="s">
        <v>145</v>
      </c>
      <c r="C118" s="6">
        <v>43137.642361111102</v>
      </c>
      <c r="D118" s="5" t="s">
        <v>139</v>
      </c>
      <c r="E118" s="7">
        <v>27</v>
      </c>
      <c r="F118" s="7">
        <v>5.81</v>
      </c>
      <c r="H118" s="7">
        <f t="shared" si="6"/>
        <v>24.7</v>
      </c>
      <c r="I118" s="7">
        <f t="shared" si="7"/>
        <v>4.5694999999999997</v>
      </c>
    </row>
    <row r="119" spans="1:9" x14ac:dyDescent="0.25">
      <c r="B119" s="5" t="s">
        <v>133</v>
      </c>
      <c r="C119" s="6">
        <v>43137.649305555598</v>
      </c>
      <c r="D119" s="5" t="s">
        <v>10</v>
      </c>
      <c r="E119" s="7">
        <v>-3.67</v>
      </c>
      <c r="F119" s="7">
        <v>-1.7</v>
      </c>
      <c r="H119" s="7">
        <f t="shared" si="6"/>
        <v>-1</v>
      </c>
      <c r="I119" s="7">
        <f t="shared" si="7"/>
        <v>-1</v>
      </c>
    </row>
    <row r="120" spans="1:9" x14ac:dyDescent="0.25">
      <c r="B120" s="5" t="s">
        <v>146</v>
      </c>
      <c r="C120" s="6">
        <v>43137.666666666701</v>
      </c>
      <c r="D120" s="5" t="s">
        <v>139</v>
      </c>
      <c r="E120" s="7">
        <v>-4.0599999999999996</v>
      </c>
      <c r="F120" s="7">
        <v>-2.06</v>
      </c>
      <c r="H120" s="7">
        <f t="shared" si="6"/>
        <v>-1</v>
      </c>
      <c r="I120" s="7">
        <f t="shared" si="7"/>
        <v>-1</v>
      </c>
    </row>
    <row r="121" spans="1:9" x14ac:dyDescent="0.25">
      <c r="B121" s="5" t="s">
        <v>147</v>
      </c>
      <c r="C121" s="6">
        <v>43137.673611111102</v>
      </c>
      <c r="D121" s="5" t="s">
        <v>10</v>
      </c>
      <c r="E121" s="7">
        <v>-2.19</v>
      </c>
      <c r="F121" s="7">
        <v>-1.2</v>
      </c>
      <c r="H121" s="7">
        <f t="shared" si="6"/>
        <v>-1</v>
      </c>
      <c r="I121" s="7">
        <f t="shared" si="7"/>
        <v>-1</v>
      </c>
    </row>
    <row r="122" spans="1:9" x14ac:dyDescent="0.25">
      <c r="B122" s="5" t="s">
        <v>148</v>
      </c>
      <c r="C122" s="6">
        <v>43137.6875</v>
      </c>
      <c r="D122" s="5" t="s">
        <v>139</v>
      </c>
      <c r="E122" s="7">
        <v>-12.74</v>
      </c>
      <c r="F122" s="7">
        <v>-5.1100000000000003</v>
      </c>
      <c r="H122" s="7">
        <f t="shared" si="6"/>
        <v>-1</v>
      </c>
      <c r="I122" s="7">
        <f t="shared" si="7"/>
        <v>-1</v>
      </c>
    </row>
    <row r="123" spans="1:9" x14ac:dyDescent="0.25">
      <c r="B123" s="5" t="s">
        <v>149</v>
      </c>
      <c r="C123" s="6">
        <v>43137.694444444402</v>
      </c>
      <c r="D123" s="5" t="s">
        <v>10</v>
      </c>
      <c r="E123" s="7">
        <v>1.72</v>
      </c>
      <c r="F123" s="7">
        <v>1.27</v>
      </c>
      <c r="H123" s="7">
        <f t="shared" si="6"/>
        <v>0.68399999999999994</v>
      </c>
      <c r="I123" s="7">
        <f t="shared" si="7"/>
        <v>0.25650000000000001</v>
      </c>
    </row>
    <row r="124" spans="1:9" x14ac:dyDescent="0.25">
      <c r="A124" s="12">
        <v>43138</v>
      </c>
      <c r="B124" s="5" t="s">
        <v>150</v>
      </c>
      <c r="C124" s="6">
        <v>43138.600694444402</v>
      </c>
      <c r="D124" s="5" t="s">
        <v>151</v>
      </c>
      <c r="E124" s="7">
        <v>-5.4</v>
      </c>
      <c r="F124" s="7">
        <v>-196</v>
      </c>
      <c r="H124" s="7">
        <f t="shared" si="6"/>
        <v>-1</v>
      </c>
      <c r="I124" s="7">
        <f t="shared" si="7"/>
        <v>-1</v>
      </c>
    </row>
    <row r="125" spans="1:9" x14ac:dyDescent="0.25">
      <c r="B125" s="5" t="s">
        <v>152</v>
      </c>
      <c r="C125" s="6">
        <v>43138.625</v>
      </c>
      <c r="D125" s="5" t="s">
        <v>151</v>
      </c>
      <c r="E125" s="7">
        <v>-5.99</v>
      </c>
      <c r="F125" s="7">
        <v>-214</v>
      </c>
      <c r="H125" s="7">
        <f t="shared" si="6"/>
        <v>-1</v>
      </c>
      <c r="I125" s="7">
        <f t="shared" si="7"/>
        <v>-1</v>
      </c>
    </row>
    <row r="126" spans="1:9" x14ac:dyDescent="0.25">
      <c r="B126" s="5" t="s">
        <v>153</v>
      </c>
      <c r="C126" s="6">
        <v>43138.645833333299</v>
      </c>
      <c r="D126" s="5" t="s">
        <v>151</v>
      </c>
      <c r="E126" s="7">
        <v>2.46</v>
      </c>
      <c r="F126" s="7">
        <v>1.31</v>
      </c>
      <c r="H126" s="7">
        <f t="shared" si="6"/>
        <v>1.387</v>
      </c>
      <c r="I126" s="7">
        <f t="shared" si="7"/>
        <v>0.29450000000000004</v>
      </c>
    </row>
    <row r="127" spans="1:9" x14ac:dyDescent="0.25">
      <c r="B127" s="5" t="s">
        <v>154</v>
      </c>
      <c r="C127" s="6">
        <v>43138.666666666701</v>
      </c>
      <c r="D127" s="5" t="s">
        <v>151</v>
      </c>
      <c r="E127" s="7">
        <v>3.33</v>
      </c>
      <c r="F127" s="7">
        <v>1.85</v>
      </c>
      <c r="H127" s="7">
        <f t="shared" si="6"/>
        <v>2.2134999999999998</v>
      </c>
      <c r="I127" s="7">
        <f t="shared" si="7"/>
        <v>0.8075</v>
      </c>
    </row>
    <row r="128" spans="1:9" x14ac:dyDescent="0.25">
      <c r="B128" s="5" t="s">
        <v>159</v>
      </c>
      <c r="C128" s="6">
        <v>43138.6875</v>
      </c>
      <c r="D128" s="5" t="s">
        <v>151</v>
      </c>
      <c r="E128" s="7">
        <v>10.5</v>
      </c>
      <c r="F128" s="7">
        <v>2.86</v>
      </c>
      <c r="H128" s="7">
        <f t="shared" si="6"/>
        <v>9.0250000000000004</v>
      </c>
      <c r="I128" s="7">
        <f t="shared" si="7"/>
        <v>1.7669999999999999</v>
      </c>
    </row>
    <row r="129" spans="1:9" x14ac:dyDescent="0.25">
      <c r="B129" s="5" t="s">
        <v>155</v>
      </c>
      <c r="C129" s="6">
        <v>43138.704861111102</v>
      </c>
      <c r="D129" s="5" t="s">
        <v>55</v>
      </c>
      <c r="E129" s="7">
        <v>-6.8</v>
      </c>
      <c r="F129" s="7">
        <v>-1.58</v>
      </c>
      <c r="H129" s="7">
        <f t="shared" si="6"/>
        <v>-1</v>
      </c>
      <c r="I129" s="7">
        <f t="shared" si="7"/>
        <v>-1</v>
      </c>
    </row>
    <row r="130" spans="1:9" x14ac:dyDescent="0.25">
      <c r="B130" s="5" t="s">
        <v>156</v>
      </c>
      <c r="C130" s="6">
        <v>43138.725694444402</v>
      </c>
      <c r="D130" s="5" t="s">
        <v>55</v>
      </c>
      <c r="E130" s="7">
        <v>-2.63</v>
      </c>
      <c r="F130" s="7">
        <v>-1.33</v>
      </c>
      <c r="H130" s="7">
        <f t="shared" si="6"/>
        <v>-1</v>
      </c>
      <c r="I130" s="7">
        <f t="shared" si="7"/>
        <v>-1</v>
      </c>
    </row>
    <row r="131" spans="1:9" x14ac:dyDescent="0.25">
      <c r="B131" s="5" t="s">
        <v>157</v>
      </c>
      <c r="C131" s="6">
        <v>43138.746527777803</v>
      </c>
      <c r="D131" s="5" t="s">
        <v>55</v>
      </c>
      <c r="E131" s="7">
        <v>-14</v>
      </c>
      <c r="F131" s="7">
        <v>-2.99</v>
      </c>
      <c r="H131" s="7">
        <f t="shared" si="6"/>
        <v>-1</v>
      </c>
      <c r="I131" s="7">
        <f t="shared" si="7"/>
        <v>-1</v>
      </c>
    </row>
    <row r="132" spans="1:9" x14ac:dyDescent="0.25">
      <c r="B132" s="5" t="s">
        <v>160</v>
      </c>
      <c r="C132" s="6">
        <v>43138.767361111102</v>
      </c>
      <c r="D132" s="5" t="s">
        <v>55</v>
      </c>
      <c r="E132" s="7">
        <v>-150.41</v>
      </c>
      <c r="F132" s="7">
        <v>-20.66</v>
      </c>
      <c r="H132" s="7">
        <f t="shared" si="6"/>
        <v>-1</v>
      </c>
      <c r="I132" s="7">
        <f t="shared" si="7"/>
        <v>-1</v>
      </c>
    </row>
    <row r="133" spans="1:9" x14ac:dyDescent="0.25">
      <c r="B133" s="5" t="s">
        <v>54</v>
      </c>
      <c r="C133" s="6">
        <v>43138.788194444402</v>
      </c>
      <c r="D133" s="5" t="s">
        <v>55</v>
      </c>
      <c r="E133" s="7">
        <v>-7.08</v>
      </c>
      <c r="F133" s="7">
        <v>-2.5499999999999998</v>
      </c>
      <c r="H133" s="7">
        <f t="shared" si="6"/>
        <v>-1</v>
      </c>
      <c r="I133" s="7">
        <f t="shared" si="7"/>
        <v>-1</v>
      </c>
    </row>
    <row r="134" spans="1:9" x14ac:dyDescent="0.25">
      <c r="B134" s="5" t="s">
        <v>158</v>
      </c>
      <c r="C134" s="6">
        <v>43138.809027777803</v>
      </c>
      <c r="D134" s="5" t="s">
        <v>55</v>
      </c>
      <c r="E134" s="7">
        <v>-2.89</v>
      </c>
      <c r="F134" s="7">
        <v>1.31</v>
      </c>
      <c r="H134" s="7">
        <f t="shared" si="6"/>
        <v>-1</v>
      </c>
      <c r="I134" s="7">
        <f t="shared" si="7"/>
        <v>0.29450000000000004</v>
      </c>
    </row>
    <row r="135" spans="1:9" x14ac:dyDescent="0.25">
      <c r="B135" s="5" t="s">
        <v>161</v>
      </c>
      <c r="C135" s="6">
        <v>43138.829861111102</v>
      </c>
      <c r="D135" s="5" t="s">
        <v>55</v>
      </c>
      <c r="E135" s="7">
        <v>-16.600000000000001</v>
      </c>
      <c r="F135" s="7">
        <v>3.24</v>
      </c>
      <c r="H135" s="7">
        <f t="shared" si="6"/>
        <v>-1</v>
      </c>
      <c r="I135" s="7">
        <f t="shared" si="7"/>
        <v>2.1280000000000001</v>
      </c>
    </row>
    <row r="136" spans="1:9" x14ac:dyDescent="0.25">
      <c r="B136" s="5" t="s">
        <v>132</v>
      </c>
      <c r="C136" s="6">
        <v>43138.850694444402</v>
      </c>
      <c r="D136" s="5" t="s">
        <v>55</v>
      </c>
      <c r="E136" s="7">
        <v>-15.5</v>
      </c>
      <c r="F136" s="7">
        <v>3.45</v>
      </c>
      <c r="H136" s="7">
        <f t="shared" si="6"/>
        <v>-1</v>
      </c>
      <c r="I136" s="7">
        <f t="shared" si="7"/>
        <v>2.3275000000000001</v>
      </c>
    </row>
    <row r="137" spans="1:9" x14ac:dyDescent="0.25">
      <c r="A137" s="12">
        <v>43139</v>
      </c>
      <c r="B137" s="5" t="s">
        <v>162</v>
      </c>
      <c r="C137" s="6">
        <v>43139.552083333299</v>
      </c>
      <c r="D137" s="5" t="s">
        <v>193</v>
      </c>
      <c r="E137" s="7">
        <v>-4.3</v>
      </c>
      <c r="F137" s="7">
        <v>1.55</v>
      </c>
      <c r="H137" s="7">
        <f t="shared" si="6"/>
        <v>-1</v>
      </c>
      <c r="I137" s="7">
        <f t="shared" si="7"/>
        <v>0.52249999999999996</v>
      </c>
    </row>
    <row r="138" spans="1:9" x14ac:dyDescent="0.25">
      <c r="B138" s="5" t="s">
        <v>163</v>
      </c>
      <c r="C138" s="6">
        <v>43139.572916666701</v>
      </c>
      <c r="D138" s="5" t="s">
        <v>193</v>
      </c>
      <c r="E138" s="7">
        <v>-4</v>
      </c>
      <c r="F138" s="7">
        <v>2.23</v>
      </c>
      <c r="H138" s="7">
        <f t="shared" si="6"/>
        <v>-1</v>
      </c>
      <c r="I138" s="7">
        <f t="shared" si="7"/>
        <v>1.1684999999999999</v>
      </c>
    </row>
    <row r="139" spans="1:9" x14ac:dyDescent="0.25">
      <c r="B139" s="5" t="s">
        <v>164</v>
      </c>
      <c r="C139" s="6">
        <v>43139.576388888898</v>
      </c>
      <c r="D139" s="5" t="s">
        <v>12</v>
      </c>
      <c r="E139" s="7">
        <v>-9.6</v>
      </c>
      <c r="F139" s="7">
        <v>-2.58</v>
      </c>
      <c r="H139" s="7">
        <f t="shared" si="6"/>
        <v>-1</v>
      </c>
      <c r="I139" s="7">
        <f t="shared" si="7"/>
        <v>-1</v>
      </c>
    </row>
    <row r="140" spans="1:9" x14ac:dyDescent="0.25">
      <c r="B140" s="5" t="s">
        <v>165</v>
      </c>
      <c r="C140" s="6">
        <v>43139.579861111102</v>
      </c>
      <c r="D140" s="5" t="s">
        <v>194</v>
      </c>
      <c r="E140" s="7">
        <v>-3.91</v>
      </c>
      <c r="F140" s="7">
        <v>-1.83</v>
      </c>
      <c r="H140" s="7">
        <f t="shared" si="6"/>
        <v>-1</v>
      </c>
      <c r="I140" s="7">
        <f t="shared" si="7"/>
        <v>-1</v>
      </c>
    </row>
    <row r="141" spans="1:9" x14ac:dyDescent="0.25">
      <c r="B141" s="5" t="s">
        <v>166</v>
      </c>
      <c r="C141" s="6">
        <v>43139.586805555598</v>
      </c>
      <c r="D141" s="5" t="s">
        <v>195</v>
      </c>
      <c r="E141" s="7">
        <v>-11</v>
      </c>
      <c r="F141" s="7">
        <v>3.02</v>
      </c>
      <c r="H141" s="7">
        <f t="shared" si="6"/>
        <v>-1</v>
      </c>
      <c r="I141" s="7">
        <f t="shared" si="7"/>
        <v>1.9189999999999998</v>
      </c>
    </row>
    <row r="142" spans="1:9" x14ac:dyDescent="0.25">
      <c r="B142" s="5" t="s">
        <v>167</v>
      </c>
      <c r="C142" s="6">
        <v>43139.59375</v>
      </c>
      <c r="D142" s="5" t="s">
        <v>193</v>
      </c>
      <c r="E142" s="7">
        <v>-10.5</v>
      </c>
      <c r="F142" s="7">
        <v>-4.4000000000000004</v>
      </c>
      <c r="H142" s="7">
        <f t="shared" ref="H142:H171" si="8">IF(E142&gt;0,(E142-1)*0.95,-1)</f>
        <v>-1</v>
      </c>
      <c r="I142" s="7">
        <f t="shared" ref="I142:I171" si="9">IF(F142&gt;0,(F142-1)*0.95,-1)</f>
        <v>-1</v>
      </c>
    </row>
    <row r="143" spans="1:9" x14ac:dyDescent="0.25">
      <c r="B143" s="5" t="s">
        <v>168</v>
      </c>
      <c r="C143" s="6">
        <v>43139.597222222197</v>
      </c>
      <c r="D143" s="5" t="s">
        <v>12</v>
      </c>
      <c r="E143" s="7">
        <v>-4.0999999999999996</v>
      </c>
      <c r="F143" s="7">
        <v>-2.2200000000000002</v>
      </c>
      <c r="H143" s="7">
        <f t="shared" si="8"/>
        <v>-1</v>
      </c>
      <c r="I143" s="7">
        <f t="shared" si="9"/>
        <v>-1</v>
      </c>
    </row>
    <row r="144" spans="1:9" x14ac:dyDescent="0.25">
      <c r="B144" s="5" t="s">
        <v>169</v>
      </c>
      <c r="C144" s="6">
        <v>43139.611111111102</v>
      </c>
      <c r="D144" s="5" t="s">
        <v>195</v>
      </c>
      <c r="E144" s="7">
        <v>-3.65</v>
      </c>
      <c r="F144" s="7">
        <v>-1.93</v>
      </c>
      <c r="H144" s="7">
        <f t="shared" si="8"/>
        <v>-1</v>
      </c>
      <c r="I144" s="7">
        <f t="shared" si="9"/>
        <v>-1</v>
      </c>
    </row>
    <row r="145" spans="2:9" x14ac:dyDescent="0.25">
      <c r="B145" s="9" t="s">
        <v>170</v>
      </c>
      <c r="C145" s="6">
        <v>43139.618055555598</v>
      </c>
      <c r="D145" s="5" t="s">
        <v>193</v>
      </c>
      <c r="E145" s="7">
        <v>-29.24</v>
      </c>
      <c r="F145" s="7">
        <v>-5.52</v>
      </c>
      <c r="H145" s="7">
        <f t="shared" si="8"/>
        <v>-1</v>
      </c>
      <c r="I145" s="7">
        <f t="shared" si="9"/>
        <v>-1</v>
      </c>
    </row>
    <row r="146" spans="2:9" x14ac:dyDescent="0.25">
      <c r="B146" s="5" t="s">
        <v>171</v>
      </c>
      <c r="C146" s="6">
        <v>43139.621527777803</v>
      </c>
      <c r="D146" s="5" t="s">
        <v>12</v>
      </c>
      <c r="E146" s="7">
        <v>-25.98</v>
      </c>
      <c r="F146" s="7">
        <v>-3.88</v>
      </c>
      <c r="H146" s="7">
        <f t="shared" si="8"/>
        <v>-1</v>
      </c>
      <c r="I146" s="7">
        <f t="shared" si="9"/>
        <v>-1</v>
      </c>
    </row>
    <row r="147" spans="2:9" x14ac:dyDescent="0.25">
      <c r="B147" s="5" t="s">
        <v>172</v>
      </c>
      <c r="C147" s="6">
        <v>43139.625</v>
      </c>
      <c r="D147" s="5" t="s">
        <v>194</v>
      </c>
      <c r="E147" s="7">
        <v>-2.46</v>
      </c>
      <c r="F147" s="7">
        <v>1.38</v>
      </c>
      <c r="H147" s="7">
        <f t="shared" si="8"/>
        <v>-1</v>
      </c>
      <c r="I147" s="7">
        <f t="shared" si="9"/>
        <v>0.36099999999999988</v>
      </c>
    </row>
    <row r="148" spans="2:9" x14ac:dyDescent="0.25">
      <c r="B148" s="5" t="s">
        <v>173</v>
      </c>
      <c r="C148" s="6">
        <v>43139.631944444402</v>
      </c>
      <c r="D148" s="5" t="s">
        <v>195</v>
      </c>
      <c r="E148" s="7">
        <v>-6.4</v>
      </c>
      <c r="F148" s="7">
        <v>-2.62</v>
      </c>
      <c r="H148" s="7">
        <f t="shared" si="8"/>
        <v>-1</v>
      </c>
      <c r="I148" s="7">
        <f t="shared" si="9"/>
        <v>-1</v>
      </c>
    </row>
    <row r="149" spans="2:9" x14ac:dyDescent="0.25">
      <c r="B149" s="5" t="s">
        <v>174</v>
      </c>
      <c r="C149" s="6">
        <v>43139.638888888898</v>
      </c>
      <c r="D149" s="5" t="s">
        <v>193</v>
      </c>
      <c r="E149" s="7">
        <v>7.61</v>
      </c>
      <c r="F149" s="7">
        <v>3.45</v>
      </c>
      <c r="H149" s="7">
        <f t="shared" si="8"/>
        <v>6.2794999999999996</v>
      </c>
      <c r="I149" s="7">
        <f t="shared" si="9"/>
        <v>2.3275000000000001</v>
      </c>
    </row>
    <row r="150" spans="2:9" x14ac:dyDescent="0.25">
      <c r="B150" s="5" t="s">
        <v>175</v>
      </c>
      <c r="C150" s="6">
        <v>43139.642361111102</v>
      </c>
      <c r="D150" s="5" t="s">
        <v>12</v>
      </c>
      <c r="E150" s="7">
        <v>1.92</v>
      </c>
      <c r="F150" s="7">
        <v>1.33</v>
      </c>
      <c r="H150" s="7">
        <f t="shared" si="8"/>
        <v>0.87399999999999989</v>
      </c>
      <c r="I150" s="7">
        <f t="shared" si="9"/>
        <v>0.31350000000000006</v>
      </c>
    </row>
    <row r="151" spans="2:9" x14ac:dyDescent="0.25">
      <c r="B151" s="5" t="s">
        <v>176</v>
      </c>
      <c r="C151" s="6">
        <v>43139.645833333299</v>
      </c>
      <c r="D151" s="5" t="s">
        <v>194</v>
      </c>
      <c r="E151" s="7">
        <v>-19.5</v>
      </c>
      <c r="F151" s="7">
        <v>4.5</v>
      </c>
      <c r="H151" s="7">
        <f t="shared" si="8"/>
        <v>-1</v>
      </c>
      <c r="I151" s="7">
        <f t="shared" si="9"/>
        <v>3.3249999999999997</v>
      </c>
    </row>
    <row r="152" spans="2:9" x14ac:dyDescent="0.25">
      <c r="B152" s="5" t="s">
        <v>177</v>
      </c>
      <c r="C152" s="6">
        <v>43139.65625</v>
      </c>
      <c r="D152" s="5" t="s">
        <v>195</v>
      </c>
      <c r="E152" s="7">
        <v>-3.5</v>
      </c>
      <c r="F152" s="7">
        <v>-1.55</v>
      </c>
      <c r="H152" s="7">
        <f t="shared" si="8"/>
        <v>-1</v>
      </c>
      <c r="I152" s="7">
        <f t="shared" si="9"/>
        <v>-1</v>
      </c>
    </row>
    <row r="153" spans="2:9" x14ac:dyDescent="0.25">
      <c r="B153" s="5" t="s">
        <v>178</v>
      </c>
      <c r="C153" s="6">
        <v>43139.663194444402</v>
      </c>
      <c r="D153" s="5" t="s">
        <v>193</v>
      </c>
      <c r="E153" s="7">
        <v>-8.43</v>
      </c>
      <c r="F153" s="7">
        <v>-3.18</v>
      </c>
      <c r="H153" s="7">
        <f t="shared" si="8"/>
        <v>-1</v>
      </c>
      <c r="I153" s="7">
        <f t="shared" si="9"/>
        <v>-1</v>
      </c>
    </row>
    <row r="154" spans="2:9" x14ac:dyDescent="0.25">
      <c r="B154" s="5" t="s">
        <v>179</v>
      </c>
      <c r="C154" s="6">
        <v>43139.666666666701</v>
      </c>
      <c r="D154" s="5" t="s">
        <v>12</v>
      </c>
      <c r="E154" s="7">
        <v>-3.5</v>
      </c>
      <c r="F154" s="7">
        <v>1.93</v>
      </c>
      <c r="H154" s="7">
        <f t="shared" si="8"/>
        <v>-1</v>
      </c>
      <c r="I154" s="7">
        <f t="shared" si="9"/>
        <v>0.88349999999999995</v>
      </c>
    </row>
    <row r="155" spans="2:9" x14ac:dyDescent="0.25">
      <c r="B155" s="5" t="s">
        <v>180</v>
      </c>
      <c r="C155" s="6">
        <v>43139.670138888898</v>
      </c>
      <c r="D155" s="5" t="s">
        <v>194</v>
      </c>
      <c r="E155" s="7">
        <v>-3.75</v>
      </c>
      <c r="F155" s="7">
        <v>1.6</v>
      </c>
      <c r="H155" s="7">
        <f t="shared" si="8"/>
        <v>-1</v>
      </c>
      <c r="I155" s="7">
        <f t="shared" si="9"/>
        <v>0.57000000000000006</v>
      </c>
    </row>
    <row r="156" spans="2:9" x14ac:dyDescent="0.25">
      <c r="B156" s="5" t="s">
        <v>181</v>
      </c>
      <c r="C156" s="6">
        <v>43139.680555555598</v>
      </c>
      <c r="D156" s="5" t="s">
        <v>195</v>
      </c>
      <c r="E156" s="7">
        <v>-3.92</v>
      </c>
      <c r="F156" s="7">
        <v>-1.78</v>
      </c>
      <c r="H156" s="7">
        <f t="shared" si="8"/>
        <v>-1</v>
      </c>
      <c r="I156" s="7">
        <f t="shared" si="9"/>
        <v>-1</v>
      </c>
    </row>
    <row r="157" spans="2:9" x14ac:dyDescent="0.25">
      <c r="B157" s="5" t="s">
        <v>182</v>
      </c>
      <c r="C157" s="6">
        <v>43139.6875</v>
      </c>
      <c r="D157" s="5" t="s">
        <v>193</v>
      </c>
      <c r="E157" s="7">
        <v>6.86</v>
      </c>
      <c r="F157" s="7">
        <v>2.34</v>
      </c>
      <c r="H157" s="7">
        <f t="shared" si="8"/>
        <v>5.5670000000000002</v>
      </c>
      <c r="I157" s="7">
        <f t="shared" si="9"/>
        <v>1.2729999999999999</v>
      </c>
    </row>
    <row r="158" spans="2:9" x14ac:dyDescent="0.25">
      <c r="B158" s="5" t="s">
        <v>134</v>
      </c>
      <c r="C158" s="6">
        <v>43139.690972222197</v>
      </c>
      <c r="D158" s="5" t="s">
        <v>12</v>
      </c>
      <c r="E158" s="7">
        <v>-10</v>
      </c>
      <c r="F158" s="7">
        <v>-2.93</v>
      </c>
      <c r="H158" s="7">
        <f t="shared" si="8"/>
        <v>-1</v>
      </c>
      <c r="I158" s="7">
        <f t="shared" si="9"/>
        <v>-1</v>
      </c>
    </row>
    <row r="159" spans="2:9" x14ac:dyDescent="0.25">
      <c r="B159" s="5" t="s">
        <v>183</v>
      </c>
      <c r="C159" s="6">
        <v>43139.694444444402</v>
      </c>
      <c r="D159" s="5" t="s">
        <v>194</v>
      </c>
      <c r="E159" s="7">
        <v>5</v>
      </c>
      <c r="F159" s="7">
        <v>1.69</v>
      </c>
      <c r="H159" s="7">
        <f t="shared" si="8"/>
        <v>3.8</v>
      </c>
      <c r="I159" s="7">
        <f t="shared" si="9"/>
        <v>0.65549999999999997</v>
      </c>
    </row>
    <row r="160" spans="2:9" x14ac:dyDescent="0.25">
      <c r="B160" s="5" t="s">
        <v>184</v>
      </c>
      <c r="C160" s="6">
        <v>43139.704861111102</v>
      </c>
      <c r="D160" s="5" t="s">
        <v>195</v>
      </c>
      <c r="E160" s="7">
        <v>-16.5</v>
      </c>
      <c r="F160" s="7">
        <v>-5.0999999999999996</v>
      </c>
      <c r="H160" s="7">
        <f t="shared" si="8"/>
        <v>-1</v>
      </c>
      <c r="I160" s="7">
        <f t="shared" si="9"/>
        <v>-1</v>
      </c>
    </row>
    <row r="161" spans="1:9" x14ac:dyDescent="0.25">
      <c r="B161" s="5" t="s">
        <v>185</v>
      </c>
      <c r="C161" s="6">
        <v>43139.729166666701</v>
      </c>
      <c r="D161" s="5" t="s">
        <v>195</v>
      </c>
      <c r="E161" s="7">
        <v>-268.62</v>
      </c>
      <c r="F161" s="7">
        <v>-36.07</v>
      </c>
      <c r="H161" s="7">
        <f t="shared" si="8"/>
        <v>-1</v>
      </c>
      <c r="I161" s="7">
        <f t="shared" si="9"/>
        <v>-1</v>
      </c>
    </row>
    <row r="162" spans="1:9" x14ac:dyDescent="0.25">
      <c r="B162" s="9" t="s">
        <v>186</v>
      </c>
      <c r="C162" s="6">
        <v>43139.746527777803</v>
      </c>
      <c r="D162" s="5" t="s">
        <v>151</v>
      </c>
      <c r="E162" s="7">
        <v>-7.6</v>
      </c>
      <c r="F162" s="7">
        <v>2.14</v>
      </c>
      <c r="H162" s="7">
        <f t="shared" si="8"/>
        <v>-1</v>
      </c>
      <c r="I162" s="7">
        <f t="shared" si="9"/>
        <v>1.083</v>
      </c>
    </row>
    <row r="163" spans="1:9" x14ac:dyDescent="0.25">
      <c r="B163" s="5" t="s">
        <v>187</v>
      </c>
      <c r="C163" s="6">
        <v>43139.770833333299</v>
      </c>
      <c r="D163" s="5" t="s">
        <v>151</v>
      </c>
      <c r="E163" s="7">
        <v>7.36</v>
      </c>
      <c r="F163" s="7">
        <v>2.66</v>
      </c>
      <c r="H163" s="7">
        <f t="shared" si="8"/>
        <v>6.0419999999999998</v>
      </c>
      <c r="I163" s="7">
        <f t="shared" si="9"/>
        <v>1.577</v>
      </c>
    </row>
    <row r="164" spans="1:9" x14ac:dyDescent="0.25">
      <c r="B164" s="5" t="s">
        <v>188</v>
      </c>
      <c r="C164" s="6">
        <v>43139.791666666701</v>
      </c>
      <c r="D164" s="5" t="s">
        <v>151</v>
      </c>
      <c r="E164" s="7">
        <v>-3.4</v>
      </c>
      <c r="F164" s="7">
        <v>1.57</v>
      </c>
      <c r="H164" s="7">
        <f t="shared" si="8"/>
        <v>-1</v>
      </c>
      <c r="I164" s="7">
        <f t="shared" si="9"/>
        <v>0.54149999999999998</v>
      </c>
    </row>
    <row r="165" spans="1:9" x14ac:dyDescent="0.25">
      <c r="B165" s="5" t="s">
        <v>189</v>
      </c>
      <c r="C165" s="6">
        <v>43139.8125</v>
      </c>
      <c r="D165" s="5" t="s">
        <v>151</v>
      </c>
      <c r="E165" s="7">
        <v>-3.95</v>
      </c>
      <c r="F165" s="7">
        <v>1.47</v>
      </c>
      <c r="H165" s="7">
        <f t="shared" si="8"/>
        <v>-1</v>
      </c>
      <c r="I165" s="7">
        <f t="shared" si="9"/>
        <v>0.44649999999999995</v>
      </c>
    </row>
    <row r="166" spans="1:9" x14ac:dyDescent="0.25">
      <c r="B166" s="5" t="s">
        <v>190</v>
      </c>
      <c r="C166" s="6">
        <v>43139.833333333299</v>
      </c>
      <c r="D166" s="5" t="s">
        <v>151</v>
      </c>
      <c r="E166" s="7">
        <v>-26.26</v>
      </c>
      <c r="F166" s="7">
        <v>-6.4</v>
      </c>
      <c r="H166" s="7">
        <f t="shared" si="8"/>
        <v>-1</v>
      </c>
      <c r="I166" s="7">
        <f t="shared" si="9"/>
        <v>-1</v>
      </c>
    </row>
    <row r="167" spans="1:9" x14ac:dyDescent="0.25">
      <c r="B167" s="5" t="s">
        <v>191</v>
      </c>
      <c r="C167" s="6">
        <v>43139.854166666701</v>
      </c>
      <c r="D167" s="5" t="s">
        <v>151</v>
      </c>
      <c r="E167" s="7">
        <v>3.42</v>
      </c>
      <c r="F167" s="7">
        <v>1.58</v>
      </c>
      <c r="H167" s="7">
        <f t="shared" si="8"/>
        <v>2.2989999999999999</v>
      </c>
      <c r="I167" s="7">
        <f t="shared" si="9"/>
        <v>0.55100000000000005</v>
      </c>
    </row>
    <row r="168" spans="1:9" x14ac:dyDescent="0.25">
      <c r="B168" s="5" t="s">
        <v>192</v>
      </c>
      <c r="C168" s="6">
        <v>43139.875</v>
      </c>
      <c r="D168" s="5" t="s">
        <v>151</v>
      </c>
      <c r="E168" s="7">
        <v>2.2000000000000002</v>
      </c>
      <c r="F168" s="7">
        <v>1.2</v>
      </c>
      <c r="H168" s="7">
        <f t="shared" si="8"/>
        <v>1.1400000000000001</v>
      </c>
      <c r="I168" s="7">
        <f t="shared" si="9"/>
        <v>0.18999999999999995</v>
      </c>
    </row>
    <row r="169" spans="1:9" x14ac:dyDescent="0.25">
      <c r="A169" s="12">
        <v>43140</v>
      </c>
      <c r="B169" s="5" t="s">
        <v>196</v>
      </c>
      <c r="C169" s="6">
        <v>43140.555555555598</v>
      </c>
      <c r="D169" s="5" t="s">
        <v>197</v>
      </c>
      <c r="E169" s="7">
        <v>-14.99</v>
      </c>
      <c r="F169" s="7">
        <v>-4.01</v>
      </c>
      <c r="H169" s="7">
        <f t="shared" si="8"/>
        <v>-1</v>
      </c>
      <c r="I169" s="7">
        <f t="shared" si="9"/>
        <v>-1</v>
      </c>
    </row>
    <row r="170" spans="1:9" x14ac:dyDescent="0.25">
      <c r="B170" s="5" t="s">
        <v>198</v>
      </c>
      <c r="C170" s="6">
        <v>43140.5625</v>
      </c>
      <c r="D170" s="5" t="s">
        <v>151</v>
      </c>
      <c r="E170" s="7">
        <v>-1.65</v>
      </c>
      <c r="F170" s="7">
        <v>1.06</v>
      </c>
      <c r="H170" s="7">
        <f t="shared" si="8"/>
        <v>-1</v>
      </c>
      <c r="I170" s="7">
        <f t="shared" si="9"/>
        <v>5.7000000000000051E-2</v>
      </c>
    </row>
    <row r="171" spans="1:9" x14ac:dyDescent="0.25">
      <c r="B171" s="5" t="s">
        <v>199</v>
      </c>
      <c r="C171" s="6">
        <v>43140.569444444402</v>
      </c>
      <c r="D171" s="5" t="s">
        <v>200</v>
      </c>
      <c r="E171" s="7">
        <v>-7.2</v>
      </c>
      <c r="F171" s="7">
        <v>-2.33</v>
      </c>
      <c r="H171" s="7">
        <f t="shared" si="8"/>
        <v>-1</v>
      </c>
      <c r="I171" s="7">
        <f t="shared" si="9"/>
        <v>-1</v>
      </c>
    </row>
    <row r="172" spans="1:9" x14ac:dyDescent="0.25">
      <c r="B172" s="5" t="s">
        <v>201</v>
      </c>
      <c r="C172" s="6">
        <v>43140.576388888898</v>
      </c>
      <c r="D172" s="5" t="s">
        <v>197</v>
      </c>
      <c r="E172" s="7">
        <v>2.1</v>
      </c>
      <c r="F172" s="7">
        <v>1.26</v>
      </c>
      <c r="H172" s="7">
        <f t="shared" ref="H172:H196" si="10">IF(E172&gt;0,(E172-1)*0.95,-1)</f>
        <v>1.0449999999999999</v>
      </c>
      <c r="I172" s="7">
        <f t="shared" ref="I172:I196" si="11">IF(F172&gt;0,(F172-1)*0.95,-1)</f>
        <v>0.247</v>
      </c>
    </row>
    <row r="173" spans="1:9" x14ac:dyDescent="0.25">
      <c r="B173" s="5" t="s">
        <v>202</v>
      </c>
      <c r="C173" s="6">
        <v>43140.583333333299</v>
      </c>
      <c r="D173" s="5" t="s">
        <v>151</v>
      </c>
      <c r="E173" s="7">
        <v>-20</v>
      </c>
      <c r="F173" s="7">
        <v>-4.87</v>
      </c>
      <c r="H173" s="7">
        <f t="shared" si="10"/>
        <v>-1</v>
      </c>
      <c r="I173" s="7">
        <f t="shared" si="11"/>
        <v>-1</v>
      </c>
    </row>
    <row r="174" spans="1:9" x14ac:dyDescent="0.25">
      <c r="B174" s="5" t="s">
        <v>203</v>
      </c>
      <c r="C174" s="6">
        <v>43140.590277777803</v>
      </c>
      <c r="D174" s="5" t="s">
        <v>200</v>
      </c>
      <c r="E174" s="7">
        <v>-10</v>
      </c>
      <c r="F174" s="7">
        <v>-3.1</v>
      </c>
      <c r="H174" s="7">
        <f t="shared" si="10"/>
        <v>-1</v>
      </c>
      <c r="I174" s="7">
        <f t="shared" si="11"/>
        <v>-1</v>
      </c>
    </row>
    <row r="175" spans="1:9" x14ac:dyDescent="0.25">
      <c r="B175" s="5" t="s">
        <v>204</v>
      </c>
      <c r="C175" s="6">
        <v>43140.600694444402</v>
      </c>
      <c r="D175" s="5" t="s">
        <v>197</v>
      </c>
      <c r="E175" s="7">
        <v>-7.34</v>
      </c>
      <c r="F175" s="7">
        <v>2.1800000000000002</v>
      </c>
      <c r="H175" s="7">
        <f t="shared" si="10"/>
        <v>-1</v>
      </c>
      <c r="I175" s="7">
        <f t="shared" si="11"/>
        <v>1.121</v>
      </c>
    </row>
    <row r="176" spans="1:9" x14ac:dyDescent="0.25">
      <c r="B176" s="5" t="s">
        <v>205</v>
      </c>
      <c r="C176" s="6">
        <v>43140.607638888898</v>
      </c>
      <c r="D176" s="5" t="s">
        <v>151</v>
      </c>
      <c r="E176" s="7">
        <v>-16.73</v>
      </c>
      <c r="F176" s="7">
        <v>3.7</v>
      </c>
      <c r="H176" s="7">
        <f t="shared" si="10"/>
        <v>-1</v>
      </c>
      <c r="I176" s="7">
        <f t="shared" si="11"/>
        <v>2.5649999999999999</v>
      </c>
    </row>
    <row r="177" spans="2:9" x14ac:dyDescent="0.25">
      <c r="B177" s="5" t="s">
        <v>206</v>
      </c>
      <c r="C177" s="6">
        <v>43140.614583333299</v>
      </c>
      <c r="D177" s="5" t="s">
        <v>200</v>
      </c>
      <c r="E177" s="7">
        <v>-11.5</v>
      </c>
      <c r="F177" s="7">
        <v>-2.88</v>
      </c>
      <c r="H177" s="7">
        <f t="shared" si="10"/>
        <v>-1</v>
      </c>
      <c r="I177" s="7">
        <f t="shared" si="11"/>
        <v>-1</v>
      </c>
    </row>
    <row r="178" spans="2:9" x14ac:dyDescent="0.25">
      <c r="B178" s="5" t="s">
        <v>207</v>
      </c>
      <c r="C178" s="6">
        <v>43140.625</v>
      </c>
      <c r="D178" s="5" t="s">
        <v>197</v>
      </c>
      <c r="E178" s="7">
        <v>-17.09</v>
      </c>
      <c r="F178" s="7">
        <v>-4.32</v>
      </c>
      <c r="H178" s="7">
        <f t="shared" si="10"/>
        <v>-1</v>
      </c>
      <c r="I178" s="7">
        <f t="shared" si="11"/>
        <v>-1</v>
      </c>
    </row>
    <row r="179" spans="2:9" x14ac:dyDescent="0.25">
      <c r="B179" s="5" t="s">
        <v>208</v>
      </c>
      <c r="C179" s="6">
        <v>43140.631944444402</v>
      </c>
      <c r="D179" s="5" t="s">
        <v>151</v>
      </c>
      <c r="E179" s="7">
        <v>-18.440000000000001</v>
      </c>
      <c r="F179" s="7">
        <v>-5.44</v>
      </c>
      <c r="H179" s="7">
        <f t="shared" si="10"/>
        <v>-1</v>
      </c>
      <c r="I179" s="7">
        <f t="shared" si="11"/>
        <v>-1</v>
      </c>
    </row>
    <row r="180" spans="2:9" x14ac:dyDescent="0.25">
      <c r="B180" s="5" t="s">
        <v>209</v>
      </c>
      <c r="C180" s="6">
        <v>43140.638888888898</v>
      </c>
      <c r="D180" s="5" t="s">
        <v>200</v>
      </c>
      <c r="E180" s="7">
        <v>-7.62</v>
      </c>
      <c r="F180" s="7">
        <v>-2.86</v>
      </c>
      <c r="H180" s="7">
        <f t="shared" si="10"/>
        <v>-1</v>
      </c>
      <c r="I180" s="7">
        <f t="shared" si="11"/>
        <v>-1</v>
      </c>
    </row>
    <row r="181" spans="2:9" x14ac:dyDescent="0.25">
      <c r="B181" s="5" t="s">
        <v>210</v>
      </c>
      <c r="C181" s="6">
        <v>43140.645833333299</v>
      </c>
      <c r="D181" s="5" t="s">
        <v>197</v>
      </c>
      <c r="E181" s="7">
        <v>-4.1900000000000004</v>
      </c>
      <c r="F181" s="7">
        <v>2.12</v>
      </c>
      <c r="H181" s="7">
        <f t="shared" si="10"/>
        <v>-1</v>
      </c>
      <c r="I181" s="7">
        <f t="shared" si="11"/>
        <v>1.0640000000000001</v>
      </c>
    </row>
    <row r="182" spans="2:9" x14ac:dyDescent="0.25">
      <c r="B182" s="5" t="s">
        <v>211</v>
      </c>
      <c r="C182" s="6">
        <v>43140.652777777803</v>
      </c>
      <c r="D182" s="5" t="s">
        <v>151</v>
      </c>
      <c r="E182" s="7">
        <v>2.96</v>
      </c>
      <c r="F182" s="7">
        <v>1.41</v>
      </c>
      <c r="H182" s="7">
        <f t="shared" si="10"/>
        <v>1.8619999999999999</v>
      </c>
      <c r="I182" s="7">
        <f t="shared" si="11"/>
        <v>0.3894999999999999</v>
      </c>
    </row>
    <row r="183" spans="2:9" x14ac:dyDescent="0.25">
      <c r="B183" s="5" t="s">
        <v>212</v>
      </c>
      <c r="C183" s="6">
        <v>43140.659722222197</v>
      </c>
      <c r="D183" s="5" t="s">
        <v>200</v>
      </c>
      <c r="E183" s="7">
        <v>-11.7</v>
      </c>
      <c r="F183" s="7">
        <v>-3.3</v>
      </c>
      <c r="H183" s="7">
        <f t="shared" si="10"/>
        <v>-1</v>
      </c>
      <c r="I183" s="7">
        <f t="shared" si="11"/>
        <v>-1</v>
      </c>
    </row>
    <row r="184" spans="2:9" x14ac:dyDescent="0.25">
      <c r="B184" s="5" t="s">
        <v>213</v>
      </c>
      <c r="C184" s="6">
        <v>43140.670138888898</v>
      </c>
      <c r="D184" s="5" t="s">
        <v>197</v>
      </c>
      <c r="E184" s="7">
        <v>16</v>
      </c>
      <c r="F184" s="7">
        <v>4.41</v>
      </c>
      <c r="H184" s="7">
        <f t="shared" si="10"/>
        <v>14.25</v>
      </c>
      <c r="I184" s="7">
        <f t="shared" si="11"/>
        <v>3.2395</v>
      </c>
    </row>
    <row r="185" spans="2:9" x14ac:dyDescent="0.25">
      <c r="B185" s="5" t="s">
        <v>214</v>
      </c>
      <c r="C185" s="6">
        <v>43140.677083333299</v>
      </c>
      <c r="D185" s="5" t="s">
        <v>151</v>
      </c>
      <c r="E185" s="7">
        <v>-25.21</v>
      </c>
      <c r="F185" s="7">
        <v>-5.52</v>
      </c>
      <c r="H185" s="7">
        <f t="shared" si="10"/>
        <v>-1</v>
      </c>
      <c r="I185" s="7">
        <f t="shared" si="11"/>
        <v>-1</v>
      </c>
    </row>
    <row r="186" spans="2:9" x14ac:dyDescent="0.25">
      <c r="B186" s="5" t="s">
        <v>215</v>
      </c>
      <c r="C186" s="6">
        <v>43140.690972222197</v>
      </c>
      <c r="D186" s="5" t="s">
        <v>197</v>
      </c>
      <c r="E186" s="7">
        <v>-32.26</v>
      </c>
      <c r="F186" s="7">
        <v>-6.6</v>
      </c>
      <c r="H186" s="7">
        <f t="shared" si="10"/>
        <v>-1</v>
      </c>
      <c r="I186" s="7">
        <f t="shared" si="11"/>
        <v>-1</v>
      </c>
    </row>
    <row r="187" spans="2:9" x14ac:dyDescent="0.25">
      <c r="B187" s="5" t="s">
        <v>216</v>
      </c>
      <c r="C187" s="6">
        <v>43140.697916666701</v>
      </c>
      <c r="D187" s="5" t="s">
        <v>151</v>
      </c>
      <c r="E187" s="7">
        <v>4.03</v>
      </c>
      <c r="F187" s="7">
        <v>1.61</v>
      </c>
      <c r="H187" s="7">
        <f t="shared" si="10"/>
        <v>2.8785000000000003</v>
      </c>
      <c r="I187" s="7">
        <f t="shared" si="11"/>
        <v>0.57950000000000002</v>
      </c>
    </row>
    <row r="188" spans="2:9" x14ac:dyDescent="0.25">
      <c r="B188" s="5" t="s">
        <v>217</v>
      </c>
      <c r="C188" s="6">
        <v>43140.704861111102</v>
      </c>
      <c r="D188" s="5" t="s">
        <v>200</v>
      </c>
      <c r="E188" s="7">
        <v>-3.4</v>
      </c>
      <c r="F188" s="7">
        <v>1.63</v>
      </c>
      <c r="H188" s="7">
        <f t="shared" si="10"/>
        <v>-1</v>
      </c>
      <c r="I188" s="7">
        <f t="shared" si="11"/>
        <v>0.59849999999999992</v>
      </c>
    </row>
    <row r="189" spans="2:9" x14ac:dyDescent="0.25">
      <c r="B189" s="5" t="s">
        <v>218</v>
      </c>
      <c r="C189" s="6">
        <v>43140.739583333299</v>
      </c>
      <c r="D189" s="5" t="s">
        <v>195</v>
      </c>
      <c r="E189" s="7">
        <v>-2.1</v>
      </c>
      <c r="F189" s="7">
        <v>1.36</v>
      </c>
      <c r="H189" s="7">
        <f t="shared" si="10"/>
        <v>-1</v>
      </c>
      <c r="I189" s="7">
        <f t="shared" si="11"/>
        <v>0.34200000000000008</v>
      </c>
    </row>
    <row r="190" spans="2:9" x14ac:dyDescent="0.25">
      <c r="B190" s="5" t="s">
        <v>219</v>
      </c>
      <c r="C190" s="6">
        <v>43140.78125</v>
      </c>
      <c r="D190" s="5" t="s">
        <v>195</v>
      </c>
      <c r="E190" s="7">
        <v>11.94</v>
      </c>
      <c r="F190" s="7">
        <v>2.82</v>
      </c>
      <c r="H190" s="7">
        <f t="shared" si="10"/>
        <v>10.392999999999999</v>
      </c>
      <c r="I190" s="7">
        <f t="shared" si="11"/>
        <v>1.7289999999999999</v>
      </c>
    </row>
    <row r="191" spans="2:9" x14ac:dyDescent="0.25">
      <c r="B191" s="5" t="s">
        <v>220</v>
      </c>
      <c r="C191" s="6">
        <v>43140.822916666701</v>
      </c>
      <c r="D191" s="5" t="s">
        <v>195</v>
      </c>
      <c r="E191" s="7">
        <v>-16</v>
      </c>
      <c r="F191" s="7">
        <v>-4.33</v>
      </c>
      <c r="H191" s="7">
        <f t="shared" si="10"/>
        <v>-1</v>
      </c>
      <c r="I191" s="7">
        <f t="shared" si="11"/>
        <v>-1</v>
      </c>
    </row>
    <row r="192" spans="2:9" x14ac:dyDescent="0.25">
      <c r="B192" s="5" t="s">
        <v>221</v>
      </c>
      <c r="C192" s="6">
        <v>43140.84375</v>
      </c>
      <c r="D192" s="5" t="s">
        <v>195</v>
      </c>
      <c r="E192" s="7">
        <v>-25.75</v>
      </c>
      <c r="F192" s="7">
        <v>-6.94</v>
      </c>
      <c r="H192" s="7">
        <f t="shared" si="10"/>
        <v>-1</v>
      </c>
      <c r="I192" s="7">
        <f t="shared" si="11"/>
        <v>-1</v>
      </c>
    </row>
    <row r="193" spans="1:9" x14ac:dyDescent="0.25">
      <c r="A193" s="12">
        <v>43141</v>
      </c>
      <c r="B193" s="5" t="s">
        <v>222</v>
      </c>
      <c r="C193" s="6">
        <v>43141.548611111102</v>
      </c>
      <c r="D193" s="5" t="s">
        <v>35</v>
      </c>
      <c r="E193" s="7">
        <v>-16.16</v>
      </c>
      <c r="F193" s="7">
        <v>-3.76</v>
      </c>
      <c r="H193" s="7">
        <f t="shared" si="10"/>
        <v>-1</v>
      </c>
      <c r="I193" s="7">
        <f t="shared" si="11"/>
        <v>-1</v>
      </c>
    </row>
    <row r="194" spans="1:9" x14ac:dyDescent="0.25">
      <c r="B194" s="5" t="s">
        <v>223</v>
      </c>
      <c r="C194" s="6">
        <v>43141.552083333299</v>
      </c>
      <c r="D194" s="5" t="s">
        <v>224</v>
      </c>
      <c r="E194" s="7">
        <v>2.12</v>
      </c>
      <c r="F194" s="7">
        <v>1.1499999999999999</v>
      </c>
      <c r="H194" s="7">
        <f t="shared" si="10"/>
        <v>1.0640000000000001</v>
      </c>
      <c r="I194" s="7">
        <f t="shared" si="11"/>
        <v>0.1424999999999999</v>
      </c>
    </row>
    <row r="195" spans="1:9" x14ac:dyDescent="0.25">
      <c r="B195" s="5" t="s">
        <v>225</v>
      </c>
      <c r="C195" s="6">
        <v>43141.555555555598</v>
      </c>
      <c r="D195" s="5" t="s">
        <v>226</v>
      </c>
      <c r="E195" s="7">
        <v>-4.2</v>
      </c>
      <c r="F195" s="7">
        <v>1.72</v>
      </c>
      <c r="H195" s="7">
        <f t="shared" si="10"/>
        <v>-1</v>
      </c>
      <c r="I195" s="7">
        <f t="shared" si="11"/>
        <v>0.68399999999999994</v>
      </c>
    </row>
    <row r="196" spans="1:9" x14ac:dyDescent="0.25">
      <c r="B196" s="5" t="s">
        <v>227</v>
      </c>
      <c r="C196" s="6">
        <v>43141.5625</v>
      </c>
      <c r="D196" s="5" t="s">
        <v>228</v>
      </c>
      <c r="E196" s="7">
        <v>-1.93</v>
      </c>
      <c r="F196" s="7">
        <v>1.31</v>
      </c>
      <c r="H196" s="7">
        <f t="shared" si="10"/>
        <v>-1</v>
      </c>
      <c r="I196" s="7">
        <f t="shared" si="11"/>
        <v>0.29450000000000004</v>
      </c>
    </row>
    <row r="197" spans="1:9" x14ac:dyDescent="0.25">
      <c r="B197" s="5" t="s">
        <v>229</v>
      </c>
      <c r="C197" s="6">
        <v>43141.572916666701</v>
      </c>
      <c r="D197" s="5" t="s">
        <v>35</v>
      </c>
      <c r="E197" s="7">
        <v>-4.37</v>
      </c>
      <c r="F197" s="7">
        <v>2.14</v>
      </c>
      <c r="H197" s="7">
        <f t="shared" ref="H197:H227" si="12">IF(E197&gt;0,(E197-1)*0.95,-1)</f>
        <v>-1</v>
      </c>
      <c r="I197" s="7">
        <f t="shared" ref="I197:I227" si="13">IF(F197&gt;0,(F197-1)*0.95,-1)</f>
        <v>1.083</v>
      </c>
    </row>
    <row r="198" spans="1:9" x14ac:dyDescent="0.25">
      <c r="B198" s="5" t="s">
        <v>230</v>
      </c>
      <c r="C198" s="6">
        <v>43141.576388888898</v>
      </c>
      <c r="D198" s="5" t="s">
        <v>224</v>
      </c>
      <c r="E198" s="7">
        <v>-57.55</v>
      </c>
      <c r="F198" s="7">
        <v>-9.1300000000000008</v>
      </c>
      <c r="H198" s="7">
        <f t="shared" si="12"/>
        <v>-1</v>
      </c>
      <c r="I198" s="7">
        <f t="shared" si="13"/>
        <v>-1</v>
      </c>
    </row>
    <row r="199" spans="1:9" x14ac:dyDescent="0.25">
      <c r="B199" s="5" t="s">
        <v>231</v>
      </c>
      <c r="C199" s="6">
        <v>43141.579861111102</v>
      </c>
      <c r="D199" s="5" t="s">
        <v>226</v>
      </c>
      <c r="E199" s="7">
        <v>-17.850000000000001</v>
      </c>
      <c r="F199" s="7">
        <v>-2.87</v>
      </c>
      <c r="H199" s="7">
        <f t="shared" si="12"/>
        <v>-1</v>
      </c>
      <c r="I199" s="7">
        <f t="shared" si="13"/>
        <v>-1</v>
      </c>
    </row>
    <row r="200" spans="1:9" x14ac:dyDescent="0.25">
      <c r="B200" s="5" t="s">
        <v>232</v>
      </c>
      <c r="C200" s="6">
        <v>43141.586805555598</v>
      </c>
      <c r="D200" s="5" t="s">
        <v>228</v>
      </c>
      <c r="E200" s="7">
        <v>-9.4</v>
      </c>
      <c r="F200" s="7">
        <v>-3.9</v>
      </c>
      <c r="H200" s="7">
        <f t="shared" si="12"/>
        <v>-1</v>
      </c>
      <c r="I200" s="7">
        <f t="shared" si="13"/>
        <v>-1</v>
      </c>
    </row>
    <row r="201" spans="1:9" x14ac:dyDescent="0.25">
      <c r="B201" s="5" t="s">
        <v>233</v>
      </c>
      <c r="C201" s="6">
        <v>43141.597222222197</v>
      </c>
      <c r="D201" s="5" t="s">
        <v>35</v>
      </c>
      <c r="E201" s="7">
        <v>-5.4</v>
      </c>
      <c r="F201" s="7">
        <v>1.41</v>
      </c>
      <c r="H201" s="7">
        <f t="shared" si="12"/>
        <v>-1</v>
      </c>
      <c r="I201" s="7">
        <f t="shared" si="13"/>
        <v>0.3894999999999999</v>
      </c>
    </row>
    <row r="202" spans="1:9" x14ac:dyDescent="0.25">
      <c r="B202" s="5" t="s">
        <v>234</v>
      </c>
      <c r="C202" s="6">
        <v>43141.604166666701</v>
      </c>
      <c r="D202" s="5" t="s">
        <v>226</v>
      </c>
      <c r="E202" s="7">
        <v>-5.08</v>
      </c>
      <c r="F202" s="7">
        <v>-2.04</v>
      </c>
      <c r="H202" s="7">
        <f t="shared" si="12"/>
        <v>-1</v>
      </c>
      <c r="I202" s="7">
        <f t="shared" si="13"/>
        <v>-1</v>
      </c>
    </row>
    <row r="203" spans="1:9" x14ac:dyDescent="0.25">
      <c r="B203" s="5" t="s">
        <v>235</v>
      </c>
      <c r="C203" s="6">
        <v>43141.611111111102</v>
      </c>
      <c r="D203" s="5" t="s">
        <v>228</v>
      </c>
      <c r="E203" s="7">
        <v>-4.54</v>
      </c>
      <c r="F203" s="7">
        <v>-1.5</v>
      </c>
      <c r="H203" s="7">
        <f t="shared" si="12"/>
        <v>-1</v>
      </c>
      <c r="I203" s="7">
        <f t="shared" si="13"/>
        <v>-1</v>
      </c>
    </row>
    <row r="204" spans="1:9" x14ac:dyDescent="0.25">
      <c r="B204" s="5" t="s">
        <v>236</v>
      </c>
      <c r="C204" s="6">
        <v>43141.621527777803</v>
      </c>
      <c r="D204" s="5" t="s">
        <v>35</v>
      </c>
      <c r="E204" s="7">
        <v>-8.14</v>
      </c>
      <c r="F204" s="7">
        <v>-2.84</v>
      </c>
      <c r="H204" s="7">
        <f t="shared" si="12"/>
        <v>-1</v>
      </c>
      <c r="I204" s="7">
        <f t="shared" si="13"/>
        <v>-1</v>
      </c>
    </row>
    <row r="205" spans="1:9" x14ac:dyDescent="0.25">
      <c r="B205" s="5" t="s">
        <v>237</v>
      </c>
      <c r="C205" s="6">
        <v>43141.628472222197</v>
      </c>
      <c r="D205" s="5" t="s">
        <v>226</v>
      </c>
      <c r="E205" s="7">
        <v>12.04</v>
      </c>
      <c r="F205" s="7">
        <v>3.4</v>
      </c>
      <c r="H205" s="7">
        <f t="shared" si="12"/>
        <v>10.488</v>
      </c>
      <c r="I205" s="7">
        <f t="shared" si="13"/>
        <v>2.2799999999999998</v>
      </c>
    </row>
    <row r="206" spans="1:9" x14ac:dyDescent="0.25">
      <c r="B206" s="5" t="s">
        <v>238</v>
      </c>
      <c r="C206" s="6">
        <v>43141.635416666701</v>
      </c>
      <c r="D206" s="5" t="s">
        <v>228</v>
      </c>
      <c r="E206" s="7">
        <v>-19.82</v>
      </c>
      <c r="F206" s="7">
        <v>-7.88</v>
      </c>
      <c r="H206" s="7">
        <f t="shared" si="12"/>
        <v>-1</v>
      </c>
      <c r="I206" s="7">
        <f t="shared" si="13"/>
        <v>-1</v>
      </c>
    </row>
    <row r="207" spans="1:9" x14ac:dyDescent="0.25">
      <c r="B207" s="5" t="s">
        <v>239</v>
      </c>
      <c r="C207" s="6">
        <v>43141.645833333299</v>
      </c>
      <c r="D207" s="5" t="s">
        <v>35</v>
      </c>
      <c r="E207" s="7">
        <v>-11.75</v>
      </c>
      <c r="F207" s="7">
        <v>-4.9400000000000004</v>
      </c>
      <c r="H207" s="7">
        <f t="shared" si="12"/>
        <v>-1</v>
      </c>
      <c r="I207" s="7">
        <f t="shared" si="13"/>
        <v>-1</v>
      </c>
    </row>
    <row r="208" spans="1:9" x14ac:dyDescent="0.25">
      <c r="B208" s="5" t="s">
        <v>240</v>
      </c>
      <c r="C208" s="6">
        <v>43141.649305555598</v>
      </c>
      <c r="D208" s="5" t="s">
        <v>224</v>
      </c>
      <c r="E208" s="7">
        <v>-46</v>
      </c>
      <c r="F208" s="7">
        <v>-8.01</v>
      </c>
      <c r="H208" s="7">
        <f t="shared" si="12"/>
        <v>-1</v>
      </c>
      <c r="I208" s="7">
        <f t="shared" si="13"/>
        <v>-1</v>
      </c>
    </row>
    <row r="209" spans="2:9" x14ac:dyDescent="0.25">
      <c r="B209" s="5" t="s">
        <v>241</v>
      </c>
      <c r="C209" s="6">
        <v>43141.652777777803</v>
      </c>
      <c r="D209" s="5" t="s">
        <v>226</v>
      </c>
      <c r="E209" s="7">
        <v>2.08</v>
      </c>
      <c r="F209" s="7">
        <v>1.33</v>
      </c>
      <c r="H209" s="7">
        <f t="shared" si="12"/>
        <v>1.026</v>
      </c>
      <c r="I209" s="7">
        <f t="shared" si="13"/>
        <v>0.31350000000000006</v>
      </c>
    </row>
    <row r="210" spans="2:9" x14ac:dyDescent="0.25">
      <c r="B210" s="5" t="s">
        <v>242</v>
      </c>
      <c r="C210" s="6">
        <v>43141.659722222197</v>
      </c>
      <c r="D210" s="5" t="s">
        <v>228</v>
      </c>
      <c r="E210" s="7">
        <v>6.2</v>
      </c>
      <c r="F210" s="7">
        <v>2.14</v>
      </c>
      <c r="H210" s="7">
        <f t="shared" si="12"/>
        <v>4.9399999999999995</v>
      </c>
      <c r="I210" s="7">
        <f t="shared" si="13"/>
        <v>1.083</v>
      </c>
    </row>
    <row r="211" spans="2:9" x14ac:dyDescent="0.25">
      <c r="B211" s="5" t="s">
        <v>243</v>
      </c>
      <c r="C211" s="6">
        <v>43141.670138888898</v>
      </c>
      <c r="D211" s="5" t="s">
        <v>35</v>
      </c>
      <c r="E211" s="7">
        <v>-2.73</v>
      </c>
      <c r="F211" s="7">
        <v>-1.58</v>
      </c>
      <c r="H211" s="7">
        <f t="shared" si="12"/>
        <v>-1</v>
      </c>
      <c r="I211" s="7">
        <f t="shared" si="13"/>
        <v>-1</v>
      </c>
    </row>
    <row r="212" spans="2:9" x14ac:dyDescent="0.25">
      <c r="B212" s="5" t="s">
        <v>244</v>
      </c>
      <c r="C212" s="6">
        <v>43141.673611111102</v>
      </c>
      <c r="D212" s="5" t="s">
        <v>224</v>
      </c>
      <c r="E212" s="7">
        <v>-8.6</v>
      </c>
      <c r="F212" s="7">
        <v>-2.56</v>
      </c>
      <c r="H212" s="7">
        <f t="shared" si="12"/>
        <v>-1</v>
      </c>
      <c r="I212" s="7">
        <f t="shared" si="13"/>
        <v>-1</v>
      </c>
    </row>
    <row r="213" spans="2:9" x14ac:dyDescent="0.25">
      <c r="B213" s="9" t="s">
        <v>245</v>
      </c>
      <c r="C213" s="6">
        <v>43141.677083333299</v>
      </c>
      <c r="D213" s="5" t="s">
        <v>226</v>
      </c>
      <c r="E213" s="7">
        <v>-11.5</v>
      </c>
      <c r="F213" s="7">
        <v>-4.8</v>
      </c>
      <c r="H213" s="7">
        <f t="shared" si="12"/>
        <v>-1</v>
      </c>
      <c r="I213" s="7">
        <f t="shared" si="13"/>
        <v>-1</v>
      </c>
    </row>
    <row r="214" spans="2:9" x14ac:dyDescent="0.25">
      <c r="B214" s="5" t="s">
        <v>246</v>
      </c>
      <c r="C214" s="6">
        <v>43141.690972222197</v>
      </c>
      <c r="D214" s="5" t="s">
        <v>35</v>
      </c>
      <c r="E214" s="7">
        <v>-60</v>
      </c>
      <c r="F214" s="7">
        <v>-11.66</v>
      </c>
      <c r="H214" s="7">
        <f t="shared" si="12"/>
        <v>-1</v>
      </c>
      <c r="I214" s="7">
        <f t="shared" si="13"/>
        <v>-1</v>
      </c>
    </row>
    <row r="215" spans="2:9" x14ac:dyDescent="0.25">
      <c r="B215" s="5" t="s">
        <v>247</v>
      </c>
      <c r="C215" s="6">
        <v>43141.694444444402</v>
      </c>
      <c r="D215" s="5" t="s">
        <v>224</v>
      </c>
      <c r="E215" s="7">
        <v>-16.23</v>
      </c>
      <c r="F215" s="7">
        <v>-4.46</v>
      </c>
      <c r="H215" s="7">
        <f t="shared" si="12"/>
        <v>-1</v>
      </c>
      <c r="I215" s="7">
        <f t="shared" si="13"/>
        <v>-1</v>
      </c>
    </row>
    <row r="216" spans="2:9" x14ac:dyDescent="0.25">
      <c r="B216" s="5" t="s">
        <v>248</v>
      </c>
      <c r="C216" s="6">
        <v>43141.697916666701</v>
      </c>
      <c r="D216" s="5" t="s">
        <v>226</v>
      </c>
      <c r="E216" s="7">
        <v>4.0999999999999996</v>
      </c>
      <c r="F216" s="7">
        <v>2.25</v>
      </c>
      <c r="H216" s="7">
        <f t="shared" si="12"/>
        <v>2.9449999999999994</v>
      </c>
      <c r="I216" s="7">
        <f t="shared" si="13"/>
        <v>1.1875</v>
      </c>
    </row>
    <row r="217" spans="2:9" x14ac:dyDescent="0.25">
      <c r="B217" s="5" t="s">
        <v>249</v>
      </c>
      <c r="C217" s="6">
        <v>43141.701388888898</v>
      </c>
      <c r="D217" s="5" t="s">
        <v>228</v>
      </c>
      <c r="E217" s="7">
        <v>-3.32</v>
      </c>
      <c r="F217" s="7">
        <v>1.37</v>
      </c>
      <c r="H217" s="7">
        <f t="shared" si="12"/>
        <v>-1</v>
      </c>
      <c r="I217" s="7">
        <f t="shared" si="13"/>
        <v>0.35150000000000009</v>
      </c>
    </row>
    <row r="218" spans="2:9" x14ac:dyDescent="0.25">
      <c r="B218" s="5" t="s">
        <v>250</v>
      </c>
      <c r="C218" s="6">
        <v>43141.739583333299</v>
      </c>
      <c r="D218" s="5" t="s">
        <v>55</v>
      </c>
      <c r="E218" s="7">
        <v>-5.47</v>
      </c>
      <c r="F218" s="7">
        <v>2.29</v>
      </c>
      <c r="H218" s="7">
        <f t="shared" si="12"/>
        <v>-1</v>
      </c>
      <c r="I218" s="7">
        <f t="shared" si="13"/>
        <v>1.2255</v>
      </c>
    </row>
    <row r="219" spans="2:9" x14ac:dyDescent="0.25">
      <c r="B219" s="5" t="s">
        <v>251</v>
      </c>
      <c r="C219" s="6">
        <v>43141.760416666701</v>
      </c>
      <c r="D219" s="5" t="s">
        <v>55</v>
      </c>
      <c r="E219" s="7">
        <v>-4.2699999999999996</v>
      </c>
      <c r="F219" s="7">
        <v>-1.91</v>
      </c>
      <c r="H219" s="7">
        <f t="shared" si="12"/>
        <v>-1</v>
      </c>
      <c r="I219" s="7">
        <f t="shared" si="13"/>
        <v>-1</v>
      </c>
    </row>
    <row r="220" spans="2:9" x14ac:dyDescent="0.25">
      <c r="B220" s="5" t="s">
        <v>252</v>
      </c>
      <c r="C220" s="6">
        <v>43141.78125</v>
      </c>
      <c r="D220" s="5" t="s">
        <v>55</v>
      </c>
      <c r="E220" s="7">
        <v>-3.8</v>
      </c>
      <c r="F220" s="7">
        <v>-1.66</v>
      </c>
      <c r="H220" s="7">
        <f t="shared" si="12"/>
        <v>-1</v>
      </c>
      <c r="I220" s="7">
        <f t="shared" si="13"/>
        <v>-1</v>
      </c>
    </row>
    <row r="221" spans="2:9" x14ac:dyDescent="0.25">
      <c r="B221" s="5" t="s">
        <v>253</v>
      </c>
      <c r="C221" s="6">
        <v>43141.802083333299</v>
      </c>
      <c r="D221" s="5" t="s">
        <v>55</v>
      </c>
      <c r="E221" s="7">
        <v>-2.2799999999999998</v>
      </c>
      <c r="F221" s="7">
        <v>-1.38</v>
      </c>
      <c r="H221" s="7">
        <f t="shared" si="12"/>
        <v>-1</v>
      </c>
      <c r="I221" s="7">
        <f t="shared" si="13"/>
        <v>-1</v>
      </c>
    </row>
    <row r="222" spans="2:9" x14ac:dyDescent="0.25">
      <c r="B222" s="5" t="s">
        <v>254</v>
      </c>
      <c r="C222" s="6">
        <v>43141.822916666701</v>
      </c>
      <c r="D222" s="5" t="s">
        <v>55</v>
      </c>
      <c r="E222" s="7">
        <v>-4.8</v>
      </c>
      <c r="F222" s="7">
        <v>-1.47</v>
      </c>
      <c r="H222" s="7">
        <f t="shared" si="12"/>
        <v>-1</v>
      </c>
      <c r="I222" s="7">
        <f t="shared" si="13"/>
        <v>-1</v>
      </c>
    </row>
    <row r="223" spans="2:9" x14ac:dyDescent="0.25">
      <c r="B223" s="5" t="s">
        <v>255</v>
      </c>
      <c r="C223" s="6">
        <v>43141.84375</v>
      </c>
      <c r="D223" s="5" t="s">
        <v>55</v>
      </c>
      <c r="E223" s="7">
        <v>-27.7</v>
      </c>
      <c r="F223" s="7">
        <v>5.73</v>
      </c>
      <c r="H223" s="7">
        <f t="shared" si="12"/>
        <v>-1</v>
      </c>
      <c r="I223" s="7">
        <f t="shared" si="13"/>
        <v>4.4935</v>
      </c>
    </row>
    <row r="224" spans="2:9" x14ac:dyDescent="0.25">
      <c r="B224" s="5" t="s">
        <v>256</v>
      </c>
      <c r="C224" s="6">
        <v>43141.864583333299</v>
      </c>
      <c r="D224" s="5" t="s">
        <v>55</v>
      </c>
      <c r="E224" s="7">
        <v>-21.13</v>
      </c>
      <c r="F224" s="7">
        <v>-4.83</v>
      </c>
      <c r="H224" s="7">
        <f t="shared" si="12"/>
        <v>-1</v>
      </c>
      <c r="I224" s="7">
        <f t="shared" si="13"/>
        <v>-1</v>
      </c>
    </row>
    <row r="225" spans="1:9" x14ac:dyDescent="0.25">
      <c r="A225" s="12">
        <v>43142</v>
      </c>
      <c r="B225" s="5" t="s">
        <v>257</v>
      </c>
      <c r="C225" s="6">
        <v>43142.576388888898</v>
      </c>
      <c r="D225" s="5" t="s">
        <v>258</v>
      </c>
      <c r="E225" s="7">
        <v>1.1000000000000001</v>
      </c>
      <c r="F225" s="7">
        <v>1.07</v>
      </c>
      <c r="H225" s="7">
        <f t="shared" si="12"/>
        <v>9.5000000000000084E-2</v>
      </c>
      <c r="I225" s="7">
        <f t="shared" si="13"/>
        <v>6.6500000000000059E-2</v>
      </c>
    </row>
    <row r="226" spans="1:9" x14ac:dyDescent="0.25">
      <c r="B226" s="5" t="s">
        <v>259</v>
      </c>
      <c r="C226" s="6">
        <v>43142.583333333299</v>
      </c>
      <c r="D226" s="5" t="s">
        <v>260</v>
      </c>
      <c r="E226" s="7">
        <v>3.49</v>
      </c>
      <c r="F226" s="7">
        <v>1.26</v>
      </c>
      <c r="H226" s="7">
        <f t="shared" ref="H226:H235" si="14">IF(E226&gt;0,(E226-1)*0.95,-1)</f>
        <v>2.3654999999999999</v>
      </c>
      <c r="I226" s="7">
        <f t="shared" ref="I226:I235" si="15">IF(F226&gt;0,(F226-1)*0.95,-1)</f>
        <v>0.247</v>
      </c>
    </row>
    <row r="227" spans="1:9" x14ac:dyDescent="0.25">
      <c r="B227" s="5" t="s">
        <v>261</v>
      </c>
      <c r="C227" s="6">
        <v>43142.604166666701</v>
      </c>
      <c r="D227" s="5" t="s">
        <v>260</v>
      </c>
      <c r="E227" s="7">
        <v>-2.2599999999999998</v>
      </c>
      <c r="F227" s="7">
        <v>1.39</v>
      </c>
      <c r="H227" s="7">
        <f t="shared" si="14"/>
        <v>-1</v>
      </c>
      <c r="I227" s="7">
        <f t="shared" si="15"/>
        <v>0.37049999999999988</v>
      </c>
    </row>
    <row r="228" spans="1:9" x14ac:dyDescent="0.25">
      <c r="B228" s="5" t="s">
        <v>262</v>
      </c>
      <c r="C228" s="6">
        <v>43142.621527777803</v>
      </c>
      <c r="D228" s="5" t="s">
        <v>258</v>
      </c>
      <c r="E228" s="7">
        <v>1.87</v>
      </c>
      <c r="F228" s="7">
        <v>1.31</v>
      </c>
      <c r="H228" s="7">
        <f t="shared" si="14"/>
        <v>0.82650000000000001</v>
      </c>
      <c r="I228" s="7">
        <f t="shared" si="15"/>
        <v>0.29450000000000004</v>
      </c>
    </row>
    <row r="229" spans="1:9" x14ac:dyDescent="0.25">
      <c r="B229" s="5" t="s">
        <v>263</v>
      </c>
      <c r="C229" s="6">
        <v>43142.628472222197</v>
      </c>
      <c r="D229" s="5" t="s">
        <v>260</v>
      </c>
      <c r="E229" s="7">
        <v>-11</v>
      </c>
      <c r="F229" s="7">
        <v>2.8</v>
      </c>
      <c r="H229" s="7">
        <f t="shared" si="14"/>
        <v>-1</v>
      </c>
      <c r="I229" s="7">
        <f t="shared" si="15"/>
        <v>1.7099999999999997</v>
      </c>
    </row>
    <row r="230" spans="1:9" x14ac:dyDescent="0.25">
      <c r="B230" s="5" t="s">
        <v>264</v>
      </c>
      <c r="C230" s="6">
        <v>43142.649305555598</v>
      </c>
      <c r="D230" s="5" t="s">
        <v>260</v>
      </c>
      <c r="E230" s="7">
        <v>-5.59</v>
      </c>
      <c r="F230" s="7">
        <v>1.95</v>
      </c>
      <c r="H230" s="7">
        <f t="shared" si="14"/>
        <v>-1</v>
      </c>
      <c r="I230" s="7">
        <f t="shared" si="15"/>
        <v>0.90249999999999997</v>
      </c>
    </row>
    <row r="231" spans="1:9" x14ac:dyDescent="0.25">
      <c r="B231" s="5" t="s">
        <v>265</v>
      </c>
      <c r="C231" s="6">
        <v>43142.673611111102</v>
      </c>
      <c r="D231" s="5" t="s">
        <v>260</v>
      </c>
      <c r="E231" s="7">
        <v>1.67</v>
      </c>
      <c r="F231" s="7">
        <v>1.19</v>
      </c>
      <c r="H231" s="7">
        <f t="shared" si="14"/>
        <v>0.63649999999999995</v>
      </c>
      <c r="I231" s="7">
        <f t="shared" si="15"/>
        <v>0.18049999999999994</v>
      </c>
    </row>
    <row r="232" spans="1:9" x14ac:dyDescent="0.25">
      <c r="B232" s="5" t="s">
        <v>266</v>
      </c>
      <c r="C232" s="6">
        <v>43142.6875</v>
      </c>
      <c r="D232" s="5" t="s">
        <v>258</v>
      </c>
      <c r="E232" s="7">
        <v>-5.5</v>
      </c>
      <c r="F232" s="7">
        <v>1.88</v>
      </c>
      <c r="H232" s="7">
        <f t="shared" si="14"/>
        <v>-1</v>
      </c>
      <c r="I232" s="7">
        <f t="shared" si="15"/>
        <v>0.83599999999999985</v>
      </c>
    </row>
    <row r="233" spans="1:9" x14ac:dyDescent="0.25">
      <c r="B233" s="5" t="s">
        <v>267</v>
      </c>
      <c r="C233" s="6">
        <v>43142.694444444402</v>
      </c>
      <c r="D233" s="5" t="s">
        <v>260</v>
      </c>
      <c r="E233" s="7">
        <v>-4.5</v>
      </c>
      <c r="F233" s="7">
        <v>-2.2400000000000002</v>
      </c>
      <c r="H233" s="7">
        <f t="shared" si="14"/>
        <v>-1</v>
      </c>
      <c r="I233" s="7">
        <f t="shared" si="15"/>
        <v>-1</v>
      </c>
    </row>
    <row r="234" spans="1:9" x14ac:dyDescent="0.25">
      <c r="B234" s="5" t="s">
        <v>268</v>
      </c>
      <c r="C234" s="6">
        <v>43142.708333333299</v>
      </c>
      <c r="D234" s="5" t="s">
        <v>258</v>
      </c>
      <c r="E234" s="7">
        <v>-3.85</v>
      </c>
      <c r="F234" s="7">
        <v>1.54</v>
      </c>
      <c r="H234" s="7">
        <f t="shared" si="14"/>
        <v>-1</v>
      </c>
      <c r="I234" s="7">
        <f t="shared" si="15"/>
        <v>0.51300000000000001</v>
      </c>
    </row>
    <row r="235" spans="1:9" x14ac:dyDescent="0.25">
      <c r="B235" s="5" t="s">
        <v>269</v>
      </c>
      <c r="C235" s="6">
        <v>43142.715277777803</v>
      </c>
      <c r="D235" s="5" t="s">
        <v>260</v>
      </c>
      <c r="E235" s="7">
        <v>1.3</v>
      </c>
      <c r="F235" s="7">
        <v>1.1200000000000001</v>
      </c>
      <c r="H235" s="7">
        <f t="shared" si="14"/>
        <v>0.28500000000000003</v>
      </c>
      <c r="I235" s="7">
        <f t="shared" si="15"/>
        <v>0.1140000000000001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M+AToAbility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Welch</dc:creator>
  <cp:lastModifiedBy>Ian Welch</cp:lastModifiedBy>
  <dcterms:created xsi:type="dcterms:W3CDTF">2018-02-05T11:44:57Z</dcterms:created>
  <dcterms:modified xsi:type="dcterms:W3CDTF">2018-02-12T07:51:20Z</dcterms:modified>
</cp:coreProperties>
</file>